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spetla\Desktop\PrintableData\"/>
    </mc:Choice>
  </mc:AlternateContent>
  <bookViews>
    <workbookView xWindow="0" yWindow="0" windowWidth="28800" windowHeight="12300"/>
  </bookViews>
  <sheets>
    <sheet name="% of County" sheetId="1" r:id="rId1"/>
    <sheet name="% of Town" sheetId="2" r:id="rId2"/>
  </sheets>
  <calcPr calcId="162913"/>
</workbook>
</file>

<file path=xl/calcChain.xml><?xml version="1.0" encoding="utf-8"?>
<calcChain xmlns="http://schemas.openxmlformats.org/spreadsheetml/2006/main">
  <c r="H23" i="2" l="1"/>
  <c r="D5" i="2"/>
  <c r="F5" i="2"/>
  <c r="H5" i="2"/>
  <c r="L5" i="2"/>
  <c r="N5" i="2"/>
  <c r="P5" i="2"/>
  <c r="T5" i="2"/>
  <c r="V5" i="2"/>
  <c r="B24" i="2"/>
  <c r="C24" i="2"/>
  <c r="E24" i="2"/>
  <c r="G24" i="2"/>
  <c r="J24" i="2"/>
  <c r="K24" i="2"/>
  <c r="M24" i="2"/>
  <c r="O24" i="2"/>
  <c r="R24" i="2"/>
  <c r="S24" i="2"/>
  <c r="U24" i="2"/>
  <c r="F6" i="2" l="1"/>
  <c r="V20" i="2" l="1"/>
  <c r="V16" i="2"/>
  <c r="V12" i="2"/>
  <c r="V8" i="2"/>
  <c r="P20" i="2"/>
  <c r="P12" i="2"/>
  <c r="P8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F16" i="2"/>
  <c r="F12" i="2"/>
  <c r="F20" i="2"/>
  <c r="F17" i="2"/>
  <c r="F13" i="2"/>
  <c r="F8" i="2"/>
  <c r="V23" i="2"/>
  <c r="T23" i="2"/>
  <c r="P23" i="2"/>
  <c r="L23" i="2"/>
  <c r="F23" i="2"/>
  <c r="D23" i="2"/>
  <c r="V22" i="2"/>
  <c r="T22" i="2"/>
  <c r="P22" i="2"/>
  <c r="L22" i="2"/>
  <c r="H22" i="2"/>
  <c r="F22" i="2"/>
  <c r="D22" i="2"/>
  <c r="V21" i="2"/>
  <c r="T21" i="2"/>
  <c r="P21" i="2"/>
  <c r="L21" i="2"/>
  <c r="H21" i="2"/>
  <c r="F21" i="2"/>
  <c r="D21" i="2"/>
  <c r="T20" i="2"/>
  <c r="L20" i="2"/>
  <c r="H20" i="2"/>
  <c r="D20" i="2"/>
  <c r="V19" i="2"/>
  <c r="T19" i="2"/>
  <c r="P19" i="2"/>
  <c r="L19" i="2"/>
  <c r="H19" i="2"/>
  <c r="F19" i="2"/>
  <c r="D19" i="2"/>
  <c r="V18" i="2"/>
  <c r="T18" i="2"/>
  <c r="P18" i="2"/>
  <c r="L18" i="2"/>
  <c r="H18" i="2"/>
  <c r="F18" i="2"/>
  <c r="D18" i="2"/>
  <c r="V17" i="2"/>
  <c r="T17" i="2"/>
  <c r="P17" i="2"/>
  <c r="L17" i="2"/>
  <c r="H17" i="2"/>
  <c r="D17" i="2"/>
  <c r="T16" i="2"/>
  <c r="P16" i="2"/>
  <c r="L16" i="2"/>
  <c r="H16" i="2"/>
  <c r="D16" i="2"/>
  <c r="V15" i="2"/>
  <c r="T15" i="2"/>
  <c r="P15" i="2"/>
  <c r="L15" i="2"/>
  <c r="H15" i="2"/>
  <c r="F15" i="2"/>
  <c r="D15" i="2"/>
  <c r="V14" i="2"/>
  <c r="T14" i="2"/>
  <c r="P14" i="2"/>
  <c r="L14" i="2"/>
  <c r="H14" i="2"/>
  <c r="F14" i="2"/>
  <c r="D14" i="2"/>
  <c r="V13" i="2"/>
  <c r="T13" i="2"/>
  <c r="P13" i="2"/>
  <c r="L13" i="2"/>
  <c r="H13" i="2"/>
  <c r="D13" i="2"/>
  <c r="T12" i="2"/>
  <c r="L12" i="2"/>
  <c r="H12" i="2"/>
  <c r="D12" i="2"/>
  <c r="V11" i="2"/>
  <c r="T11" i="2"/>
  <c r="P11" i="2"/>
  <c r="L11" i="2"/>
  <c r="H11" i="2"/>
  <c r="F11" i="2"/>
  <c r="D11" i="2"/>
  <c r="V10" i="2"/>
  <c r="T10" i="2"/>
  <c r="P10" i="2"/>
  <c r="L10" i="2"/>
  <c r="H10" i="2"/>
  <c r="F10" i="2"/>
  <c r="D10" i="2"/>
  <c r="V9" i="2"/>
  <c r="T9" i="2"/>
  <c r="P9" i="2"/>
  <c r="L9" i="2"/>
  <c r="H9" i="2"/>
  <c r="F9" i="2"/>
  <c r="D9" i="2"/>
  <c r="T8" i="2"/>
  <c r="L8" i="2"/>
  <c r="H8" i="2"/>
  <c r="D8" i="2"/>
  <c r="V7" i="2"/>
  <c r="T7" i="2"/>
  <c r="P7" i="2"/>
  <c r="L7" i="2"/>
  <c r="H7" i="2"/>
  <c r="F7" i="2"/>
  <c r="D7" i="2"/>
  <c r="V6" i="2"/>
  <c r="T6" i="2"/>
  <c r="P6" i="2"/>
  <c r="L6" i="2"/>
  <c r="H6" i="2"/>
  <c r="D6" i="2"/>
  <c r="Q26" i="1" l="1"/>
  <c r="R8" i="1" s="1"/>
  <c r="O26" i="1"/>
  <c r="P11" i="1" s="1"/>
  <c r="L26" i="1"/>
  <c r="N23" i="1" s="1"/>
  <c r="J26" i="1"/>
  <c r="K7" i="1" s="1"/>
  <c r="H26" i="1"/>
  <c r="I8" i="1" s="1"/>
  <c r="E26" i="1"/>
  <c r="F11" i="1" s="1"/>
  <c r="C26" i="1"/>
  <c r="D11" i="1" s="1"/>
  <c r="R9" i="1" l="1"/>
  <c r="R19" i="1"/>
  <c r="I17" i="1"/>
  <c r="I7" i="1"/>
  <c r="K22" i="1"/>
  <c r="I21" i="1"/>
  <c r="I10" i="1"/>
  <c r="R23" i="1"/>
  <c r="R13" i="1"/>
  <c r="I22" i="1"/>
  <c r="I11" i="1"/>
  <c r="R25" i="1"/>
  <c r="R14" i="1"/>
  <c r="I26" i="1"/>
  <c r="I15" i="1"/>
  <c r="K14" i="1"/>
  <c r="R18" i="1"/>
  <c r="N25" i="1"/>
  <c r="N9" i="1"/>
  <c r="K25" i="1"/>
  <c r="K17" i="1"/>
  <c r="K9" i="1"/>
  <c r="N13" i="1"/>
  <c r="I23" i="1"/>
  <c r="I18" i="1"/>
  <c r="I13" i="1"/>
  <c r="K26" i="1"/>
  <c r="K18" i="1"/>
  <c r="K10" i="1"/>
  <c r="N17" i="1"/>
  <c r="R26" i="1"/>
  <c r="R21" i="1"/>
  <c r="R15" i="1"/>
  <c r="R10" i="1"/>
  <c r="I25" i="1"/>
  <c r="I19" i="1"/>
  <c r="I14" i="1"/>
  <c r="I9" i="1"/>
  <c r="K21" i="1"/>
  <c r="K13" i="1"/>
  <c r="N21" i="1"/>
  <c r="R7" i="1"/>
  <c r="R22" i="1"/>
  <c r="R17" i="1"/>
  <c r="R11" i="1"/>
  <c r="P25" i="1"/>
  <c r="P21" i="1"/>
  <c r="P17" i="1"/>
  <c r="P13" i="1"/>
  <c r="P9" i="1"/>
  <c r="N22" i="1"/>
  <c r="N14" i="1"/>
  <c r="P26" i="1"/>
  <c r="P18" i="1"/>
  <c r="P14" i="1"/>
  <c r="K23" i="1"/>
  <c r="K19" i="1"/>
  <c r="K15" i="1"/>
  <c r="K11" i="1"/>
  <c r="N7" i="1"/>
  <c r="N19" i="1"/>
  <c r="N15" i="1"/>
  <c r="N11" i="1"/>
  <c r="P7" i="1"/>
  <c r="P23" i="1"/>
  <c r="P19" i="1"/>
  <c r="P15" i="1"/>
  <c r="I24" i="1"/>
  <c r="I20" i="1"/>
  <c r="I16" i="1"/>
  <c r="I12" i="1"/>
  <c r="K24" i="1"/>
  <c r="K20" i="1"/>
  <c r="K16" i="1"/>
  <c r="K12" i="1"/>
  <c r="K8" i="1"/>
  <c r="N24" i="1"/>
  <c r="N20" i="1"/>
  <c r="N16" i="1"/>
  <c r="N12" i="1"/>
  <c r="N8" i="1"/>
  <c r="P24" i="1"/>
  <c r="P20" i="1"/>
  <c r="P16" i="1"/>
  <c r="P12" i="1"/>
  <c r="P8" i="1"/>
  <c r="R24" i="1"/>
  <c r="R20" i="1"/>
  <c r="R16" i="1"/>
  <c r="R12" i="1"/>
  <c r="N26" i="1"/>
  <c r="N18" i="1"/>
  <c r="N10" i="1"/>
  <c r="P22" i="1"/>
  <c r="P10" i="1"/>
  <c r="D17" i="1"/>
  <c r="D13" i="1"/>
  <c r="D21" i="1"/>
  <c r="D25" i="1"/>
  <c r="D9" i="1"/>
  <c r="F21" i="1"/>
  <c r="F9" i="1"/>
  <c r="D26" i="1"/>
  <c r="D14" i="1"/>
  <c r="F26" i="1"/>
  <c r="F18" i="1"/>
  <c r="D24" i="1"/>
  <c r="D20" i="1"/>
  <c r="D16" i="1"/>
  <c r="D12" i="1"/>
  <c r="D8" i="1"/>
  <c r="F24" i="1"/>
  <c r="F20" i="1"/>
  <c r="F16" i="1"/>
  <c r="F12" i="1"/>
  <c r="F8" i="1"/>
  <c r="F25" i="1"/>
  <c r="F17" i="1"/>
  <c r="F13" i="1"/>
  <c r="D22" i="1"/>
  <c r="D18" i="1"/>
  <c r="D10" i="1"/>
  <c r="F22" i="1"/>
  <c r="F14" i="1"/>
  <c r="F10" i="1"/>
  <c r="D7" i="1"/>
  <c r="D23" i="1"/>
  <c r="D19" i="1"/>
  <c r="D15" i="1"/>
  <c r="F7" i="1"/>
  <c r="F23" i="1"/>
  <c r="F19" i="1"/>
  <c r="F15" i="1"/>
</calcChain>
</file>

<file path=xl/sharedStrings.xml><?xml version="1.0" encoding="utf-8"?>
<sst xmlns="http://schemas.openxmlformats.org/spreadsheetml/2006/main" count="208" uniqueCount="65">
  <si>
    <t xml:space="preserve">Town 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</si>
  <si>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</si>
  <si>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</si>
  <si>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</si>
  <si>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</si>
  <si>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</si>
  <si>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</si>
  <si>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</si>
  <si>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</si>
  <si>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</si>
  <si>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</si>
  <si>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</si>
  <si>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</si>
  <si>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</si>
  <si>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</si>
  <si>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</si>
  <si>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</si>
  <si>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</si>
  <si>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</si>
  <si>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</si>
  <si>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Lincoln County</t>
  </si>
  <si>
    <t>5 to 19 years</t>
  </si>
  <si>
    <t>Under 5 years</t>
  </si>
  <si>
    <t>20 to 34 years</t>
  </si>
  <si>
    <t>35 to 49 years</t>
  </si>
  <si>
    <t>50 to 64 years</t>
  </si>
  <si>
    <t>65 to 79 years</t>
  </si>
  <si>
    <t>Over 80 years</t>
  </si>
  <si>
    <t xml:space="preserve">% of County Total </t>
  </si>
  <si>
    <t>Age Distribution, by Town, and % of County Total in 2012</t>
  </si>
  <si>
    <t xml:space="preserve">% of Town Total </t>
  </si>
  <si>
    <t>Total Population</t>
  </si>
  <si>
    <t>LCRPC
Lincoln County Regional Planning Commission</t>
  </si>
  <si>
    <t>* American Community Survey, 2012 5yr Estimate</t>
  </si>
  <si>
    <t>35 to 44 years</t>
  </si>
  <si>
    <t>45 to 54 years</t>
  </si>
  <si>
    <t>55 to 64 years</t>
  </si>
  <si>
    <t>65 to 74 years</t>
  </si>
  <si>
    <t>Over 75 years</t>
  </si>
  <si>
    <t>* Source: American Community Survey, 2015 5yr Estimate</t>
  </si>
  <si>
    <t>Age Distribution, by Town, and % of Town Total in 2015</t>
  </si>
  <si>
    <t>Please direct questions or comments to Harold Spetla at hspetla@lcrpc.org or (207) 882-5986.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</si>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</sst>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&quot;$&quot;#,##0"/>
    <numFmt numFmtId="165" formatCode="[$-409]mmmm\ d\,\ yyyy;@"/>
    <numFmt numFmtId="166" formatCode="0.0%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color indexed="16"/>
      <name val="Arial"/>
      <family val="2"/>
    </font>
    <font>
      <sz val="10"/>
      <color indexed="18"/>
      <name val="Impact"/>
      <family val="2"/>
    </font>
    <font>
      <b/>
      <sz val="12"/>
      <color indexed="18"/>
      <name val="Arial"/>
      <family val="2"/>
    </font>
    <font>
      <sz val="8"/>
      <color indexed="12"/>
      <name val="Arial"/>
      <family val="2"/>
    </font>
    <font>
      <sz val="10"/>
      <color indexed="16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0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0"/>
      <color rgb="FF0000FF"/>
      <name val="Arial"/>
      <family val="2"/>
    </font>
    <font>
      <u/>
      <sz val="8"/>
      <color rgb="FF0000FF"/>
      <name val="Arial"/>
      <family val="2"/>
    </font>
    <font>
      <b/>
      <sz val="10"/>
      <color theme="1"/>
      <name val="Arial"/>
      <family val="2"/>
    </font>
    <font>
      <u/>
      <sz val="10"/>
      <color rgb="FF2872B8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18"/>
      </bottom>
      <diagonal/>
    </border>
    <border>
      <left/>
      <right/>
      <top style="thick">
        <color indexed="18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auto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</borders>
  <cellStyleXfs count="69">
    <xf numFmtId="0" fontId="0" fillId="0" borderId="0"/>
    <xf numFmtId="0" fontId="2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26" fillId="21" borderId="2" applyNumberFormat="0" applyAlignment="0" applyProtection="0"/>
    <xf numFmtId="0" fontId="27" fillId="21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>
      <alignment horizontal="left" vertical="top" wrapText="1"/>
    </xf>
    <xf numFmtId="0" fontId="3" fillId="26" borderId="0"/>
    <xf numFmtId="0" fontId="3" fillId="26" borderId="0"/>
    <xf numFmtId="0" fontId="29" fillId="0" borderId="0">
      <alignment horizontal="right" vertical="center" wrapText="1"/>
    </xf>
    <xf numFmtId="0" fontId="29" fillId="0" borderId="0" applyAlignment="0">
      <alignment vertical="center" wrapText="1"/>
    </xf>
    <xf numFmtId="0" fontId="7" fillId="27" borderId="0" applyFill="0">
      <alignment vertical="top" wrapText="1"/>
    </xf>
    <xf numFmtId="165" fontId="8" fillId="22" borderId="3" applyFill="0">
      <alignment horizontal="center" vertical="top"/>
    </xf>
    <xf numFmtId="0" fontId="9" fillId="23" borderId="0">
      <alignment horizontal="center" vertical="center" wrapText="1"/>
    </xf>
    <xf numFmtId="0" fontId="5" fillId="27" borderId="4" applyFill="0">
      <alignment vertical="center" wrapText="1"/>
    </xf>
    <xf numFmtId="0" fontId="5" fillId="27" borderId="4" applyFont="0" applyFill="0" applyBorder="0">
      <alignment vertical="center" wrapText="1"/>
    </xf>
    <xf numFmtId="0" fontId="4" fillId="22" borderId="3" applyFill="0"/>
    <xf numFmtId="0" fontId="30" fillId="0" borderId="0" applyFill="0">
      <alignment horizontal="left" vertical="center" wrapText="1"/>
    </xf>
    <xf numFmtId="0" fontId="31" fillId="27" borderId="0" applyFill="0"/>
    <xf numFmtId="164" fontId="3" fillId="22" borderId="5" applyFill="0">
      <alignment horizontal="right" vertical="center"/>
    </xf>
    <xf numFmtId="0" fontId="6" fillId="22" borderId="0" applyFill="0">
      <alignment horizontal="left" vertical="center"/>
    </xf>
    <xf numFmtId="0" fontId="3" fillId="27" borderId="6" applyFill="0">
      <alignment horizontal="left" vertical="top" wrapText="1"/>
    </xf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5" fillId="4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10" applyNumberFormat="0" applyFill="0" applyAlignment="0" applyProtection="0"/>
    <xf numFmtId="0" fontId="25" fillId="24" borderId="0" applyNumberFormat="0" applyBorder="0" applyAlignment="0" applyProtection="0"/>
    <xf numFmtId="0" fontId="28" fillId="24" borderId="0" applyNumberFormat="0" applyBorder="0" applyAlignment="0" applyProtection="0"/>
    <xf numFmtId="0" fontId="2" fillId="0" borderId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21" fillId="20" borderId="1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  <xf numFmtId="3" fontId="3" fillId="22" borderId="20" applyFill="0">
      <alignment horizontal="right" vertical="center"/>
    </xf>
  </cellStyleXfs>
  <cellXfs count="60">
    <xf numFmtId="0" fontId="0" fillId="0" borderId="0" xfId="0"/>
    <xf numFmtId="0" fontId="0" fillId="0" borderId="0" xfId="0"/>
    <xf numFmtId="0" fontId="1" fillId="0" borderId="15" xfId="0" applyFont="1" applyBorder="1"/>
    <xf numFmtId="3" fontId="2" fillId="0" borderId="17" xfId="59" applyNumberFormat="1" applyBorder="1"/>
    <xf numFmtId="3" fontId="2" fillId="0" borderId="15" xfId="59" applyNumberFormat="1" applyBorder="1"/>
    <xf numFmtId="166" fontId="2" fillId="0" borderId="17" xfId="59" applyNumberFormat="1" applyBorder="1"/>
    <xf numFmtId="166" fontId="2" fillId="0" borderId="15" xfId="59" applyNumberFormat="1" applyBorder="1"/>
    <xf numFmtId="166" fontId="1" fillId="0" borderId="15" xfId="0" applyNumberFormat="1" applyFont="1" applyBorder="1"/>
    <xf numFmtId="0" fontId="0" fillId="0" borderId="15" xfId="0" applyFont="1" applyBorder="1" applyAlignment="1">
      <alignment horizontal="left" vertical="center"/>
    </xf>
    <xf numFmtId="3" fontId="1" fillId="0" borderId="0" xfId="0" applyNumberFormat="1" applyFont="1" applyBorder="1"/>
    <xf numFmtId="166" fontId="34" fillId="0" borderId="0" xfId="59" applyNumberFormat="1" applyFont="1" applyBorder="1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33" fillId="28" borderId="0" xfId="0" applyFont="1" applyFill="1" applyBorder="1" applyAlignment="1">
      <alignment horizontal="center" vertical="center"/>
    </xf>
    <xf numFmtId="0" fontId="33" fillId="28" borderId="18" xfId="0" applyFont="1" applyFill="1" applyBorder="1" applyAlignment="1">
      <alignment horizontal="center" vertical="center" wrapText="1"/>
    </xf>
    <xf numFmtId="0" fontId="33" fillId="28" borderId="19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3" fillId="0" borderId="14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0" fillId="0" borderId="0" xfId="0"/>
    <xf numFmtId="0" fontId="1" fillId="28" borderId="23" xfId="0" applyFont="1" applyFill="1" applyBorder="1"/>
    <xf numFmtId="3" fontId="35" fillId="0" borderId="24" xfId="68" applyNumberFormat="1" applyFont="1" applyFill="1" applyBorder="1" applyAlignment="1">
      <alignment horizontal="right" vertical="center"/>
    </xf>
    <xf numFmtId="3" fontId="35" fillId="0" borderId="22" xfId="68" applyNumberFormat="1" applyFont="1" applyFill="1" applyBorder="1" applyAlignment="1">
      <alignment horizontal="right" vertical="center"/>
    </xf>
    <xf numFmtId="0" fontId="1" fillId="28" borderId="22" xfId="0" applyFont="1" applyFill="1" applyBorder="1"/>
    <xf numFmtId="3" fontId="35" fillId="0" borderId="21" xfId="68" applyNumberFormat="1" applyFont="1" applyFill="1" applyBorder="1" applyAlignment="1">
      <alignment horizontal="right" vertical="center"/>
    </xf>
    <xf numFmtId="0" fontId="0" fillId="0" borderId="0" xfId="0" applyAlignment="1"/>
    <xf numFmtId="0" fontId="36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/>
    <xf numFmtId="166" fontId="0" fillId="0" borderId="0" xfId="0" applyNumberFormat="1" applyBorder="1"/>
    <xf numFmtId="166" fontId="0" fillId="0" borderId="14" xfId="0" applyNumberFormat="1" applyBorder="1"/>
    <xf numFmtId="0" fontId="33" fillId="29" borderId="15" xfId="0" applyFont="1" applyFill="1" applyBorder="1" applyAlignment="1">
      <alignment horizontal="center" vertical="center"/>
    </xf>
    <xf numFmtId="0" fontId="1" fillId="29" borderId="18" xfId="0" applyFont="1" applyFill="1" applyBorder="1" applyAlignment="1">
      <alignment horizontal="center"/>
    </xf>
    <xf numFmtId="0" fontId="1" fillId="29" borderId="19" xfId="0" applyFont="1" applyFill="1" applyBorder="1" applyAlignment="1">
      <alignment horizontal="center" wrapText="1"/>
    </xf>
    <xf numFmtId="0" fontId="1" fillId="29" borderId="16" xfId="0" applyFont="1" applyFill="1" applyBorder="1" applyAlignment="1">
      <alignment horizontal="center"/>
    </xf>
    <xf numFmtId="0" fontId="33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33" fillId="0" borderId="0" xfId="0" applyFont="1" applyBorder="1" applyAlignment="1">
      <alignment horizontal="center" vertical="center"/>
    </xf>
    <xf numFmtId="0" fontId="0" fillId="0" borderId="0" xfId="0"/>
    <xf numFmtId="0" fontId="36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left" vertical="center"/>
    </xf>
    <xf numFmtId="166" fontId="2" fillId="0" borderId="14" xfId="59" applyNumberFormat="1" applyFont="1" applyFill="1" applyBorder="1" applyAlignment="1"/>
    <xf numFmtId="3" fontId="2" fillId="0" borderId="14" xfId="59" applyNumberFormat="1" applyFont="1" applyFill="1" applyBorder="1" applyAlignment="1"/>
    <xf numFmtId="0" fontId="0" fillId="0" borderId="6" xfId="0" applyFont="1" applyFill="1" applyBorder="1" applyAlignment="1">
      <alignment horizontal="left" vertical="center"/>
    </xf>
    <xf numFmtId="3" fontId="0" fillId="0" borderId="26" xfId="0" applyNumberFormat="1" applyFont="1" applyFill="1" applyBorder="1"/>
    <xf numFmtId="0" fontId="0" fillId="0" borderId="26" xfId="0" applyFont="1" applyFill="1" applyBorder="1"/>
    <xf numFmtId="166" fontId="2" fillId="0" borderId="26" xfId="59" applyNumberFormat="1" applyFont="1" applyFill="1" applyBorder="1" applyAlignment="1"/>
    <xf numFmtId="3" fontId="2" fillId="0" borderId="26" xfId="59" applyNumberFormat="1" applyFont="1" applyFill="1" applyBorder="1" applyAlignment="1"/>
    <xf numFmtId="0" fontId="0" fillId="0" borderId="26" xfId="0" applyFont="1" applyFill="1" applyBorder="1" applyAlignment="1">
      <alignment horizontal="left" vertical="center"/>
    </xf>
    <xf numFmtId="3" fontId="0" fillId="0" borderId="14" xfId="0" applyNumberFormat="1" applyFont="1" applyFill="1" applyBorder="1"/>
    <xf numFmtId="0" fontId="0" fillId="0" borderId="14" xfId="0" applyFont="1" applyFill="1" applyBorder="1"/>
    <xf numFmtId="166" fontId="2" fillId="0" borderId="0" xfId="59" applyNumberFormat="1" applyFont="1" applyFill="1" applyBorder="1" applyAlignment="1"/>
    <xf numFmtId="166" fontId="0" fillId="0" borderId="25" xfId="0" applyNumberFormat="1" applyFont="1" applyFill="1" applyBorder="1"/>
    <xf numFmtId="166" fontId="0" fillId="0" borderId="0" xfId="0" applyNumberFormat="1" applyFont="1" applyFill="1" applyBorder="1"/>
    <xf numFmtId="0" fontId="1" fillId="0" borderId="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</cellXfs>
  <cellStyles count="6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9"/>
    <cellStyle name="Check Cell 3" xfId="28"/>
    <cellStyle name="Comma 2" xfId="31"/>
    <cellStyle name="Comma 3" xfId="30"/>
    <cellStyle name="eps.body_normal" xfId="32"/>
    <cellStyle name="eps.border" xfId="33"/>
    <cellStyle name="eps.border 2" xfId="34"/>
    <cellStyle name="eps.bullet" xfId="35"/>
    <cellStyle name="eps.bullet 2" xfId="36"/>
    <cellStyle name="eps.bullet_text" xfId="37"/>
    <cellStyle name="eps.cover_bottom" xfId="38"/>
    <cellStyle name="eps.export_header" xfId="39"/>
    <cellStyle name="eps.framing" xfId="40"/>
    <cellStyle name="eps.framing 2" xfId="41"/>
    <cellStyle name="eps.header_1" xfId="42"/>
    <cellStyle name="eps.link" xfId="43"/>
    <cellStyle name="eps.SG_black_heading" xfId="44"/>
    <cellStyle name="eps.table_dollars" xfId="45"/>
    <cellStyle name="eps.table_number" xfId="68"/>
    <cellStyle name="eps.toc_heading" xfId="46"/>
    <cellStyle name="eps.under_table" xfId="47"/>
    <cellStyle name="Explanatory Text 2" xfId="48"/>
    <cellStyle name="Followed Hyperlink 2" xfId="49"/>
    <cellStyle name="Good 2" xfId="50"/>
    <cellStyle name="Heading 1 2" xfId="51"/>
    <cellStyle name="Heading 2 2" xfId="52"/>
    <cellStyle name="Heading 3 2" xfId="53"/>
    <cellStyle name="Heading 4 2" xfId="54"/>
    <cellStyle name="Input 2" xfId="55"/>
    <cellStyle name="Linked Cell 2" xfId="56"/>
    <cellStyle name="Neutral 2" xfId="58"/>
    <cellStyle name="Neutral 3" xfId="57"/>
    <cellStyle name="Normal" xfId="0" builtinId="0"/>
    <cellStyle name="Normal 2" xfId="59"/>
    <cellStyle name="Normal 3" xfId="1"/>
    <cellStyle name="Note 2" xfId="61"/>
    <cellStyle name="Note 3" xfId="60"/>
    <cellStyle name="Output 2" xfId="62"/>
    <cellStyle name="Percent 2" xfId="64"/>
    <cellStyle name="Percent 3" xfId="63"/>
    <cellStyle name="Title 2" xfId="65"/>
    <cellStyle name="Total 2" xfId="66"/>
    <cellStyle name="Warning Text 2" xfId="67"/>
  </cellStyles>
  <dxfs count="4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right style="thin">
          <color indexed="64"/>
        </right>
      </border>
    </dxf>
    <dxf>
      <font>
        <b/>
      </font>
      <numFmt numFmtId="3" formatCode="#,##0"/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numFmt numFmtId="166" formatCode="0.0%"/>
      <border diagonalUp="0" diagonalDown="0" outline="0">
        <left/>
        <right style="thin">
          <color indexed="64"/>
        </right>
        <top/>
        <bottom/>
      </border>
    </dxf>
    <dxf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/>
      </font>
      <numFmt numFmtId="166" formatCode="0.0%"/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numFmt numFmtId="3" formatCode="#,##0"/>
      <border diagonalUp="0" diagonalDown="0" outline="0">
        <left/>
        <right style="thin">
          <color indexed="64"/>
        </right>
        <top/>
        <bottom/>
      </border>
    </dxf>
    <dxf>
      <numFmt numFmtId="166" formatCode="0.0%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numFmt numFmtId="3" formatCode="#,##0"/>
      <border diagonalUp="0" diagonalDown="0" outline="0">
        <left/>
        <right style="thin">
          <color indexed="64"/>
        </right>
        <top/>
        <bottom/>
      </border>
    </dxf>
    <dxf>
      <numFmt numFmtId="166" formatCode="0.0%"/>
    </dxf>
    <dxf>
      <numFmt numFmtId="3" formatCode="#,##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66" formatCode="0.0%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6" formatCode="0.0%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6" formatCode="0.0%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6" formatCode="0.0%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outline="0">
        <right style="thin">
          <color indexed="64"/>
        </right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B6:R25" totalsRowShown="0" tableBorderDxfId="40">
  <autoFilter ref="B6:R25"/>
  <sortState ref="B9:R27">
    <sortCondition ref="B8:B27"/>
  </sortState>
  <tableColumns count="17">
    <tableColumn id="1" name="Column1" dataDxfId="29"/>
    <tableColumn id="2" name="Column2" dataDxfId="30" dataCellStyle="Normal 2"/>
    <tableColumn id="3" name="Column3" dataDxfId="39" dataCellStyle="Normal 2">
      <calculatedColumnFormula>C7/$C$26</calculatedColumnFormula>
    </tableColumn>
    <tableColumn id="4" name="Column4" dataDxfId="38" dataCellStyle="Normal 2"/>
    <tableColumn id="5" name="Column5" dataDxfId="28" dataCellStyle="Normal 2">
      <calculatedColumnFormula>E7/$E$26</calculatedColumnFormula>
    </tableColumn>
    <tableColumn id="17" name="Column16" dataDxfId="26" dataCellStyle="Normal 2"/>
    <tableColumn id="6" name="Column6" dataDxfId="27" dataCellStyle="Normal 2"/>
    <tableColumn id="7" name="Column7" dataDxfId="37" dataCellStyle="Normal 2">
      <calculatedColumnFormula>H7/$H$26</calculatedColumnFormula>
    </tableColumn>
    <tableColumn id="8" name="Column8" dataDxfId="36" dataCellStyle="Normal 2"/>
    <tableColumn id="9" name="Column9" dataDxfId="35" dataCellStyle="Normal 2">
      <calculatedColumnFormula>J7/$J$26</calculatedColumnFormula>
    </tableColumn>
    <tableColumn id="10" name="Column10" dataDxfId="25" dataCellStyle="Normal 2"/>
    <tableColumn id="19" name="Column162" dataDxfId="23" dataCellStyle="Normal 2"/>
    <tableColumn id="11" name="Column11" dataDxfId="24" dataCellStyle="Normal 2">
      <calculatedColumnFormula>L7/$L$26</calculatedColumnFormula>
    </tableColumn>
    <tableColumn id="12" name="Column12" dataDxfId="34" dataCellStyle="Normal 2"/>
    <tableColumn id="13" name="Column13" dataDxfId="33" dataCellStyle="Normal 2">
      <calculatedColumnFormula>O7/$O$26</calculatedColumnFormula>
    </tableColumn>
    <tableColumn id="14" name="Column14" dataDxfId="32" dataCellStyle="Normal 2"/>
    <tableColumn id="15" name="Column15" dataDxfId="31">
      <calculatedColumnFormula>Q7/$Q$26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4:V23" totalsRowShown="0" tableBorderDxfId="22">
  <autoFilter ref="A4:V23"/>
  <tableColumns count="22">
    <tableColumn id="1" name="Column1" dataDxfId="6"/>
    <tableColumn id="2" name="Column2" dataDxfId="7"/>
    <tableColumn id="3" name="Column3" dataDxfId="21"/>
    <tableColumn id="4" name="Column4" dataDxfId="20" dataCellStyle="Normal 2">
      <calculatedColumnFormula>C5/B5</calculatedColumnFormula>
    </tableColumn>
    <tableColumn id="5" name="Column5" dataDxfId="19"/>
    <tableColumn id="6" name="Column6" dataDxfId="18" dataCellStyle="Normal 2">
      <calculatedColumnFormula>E5/B5</calculatedColumnFormula>
    </tableColumn>
    <tableColumn id="7" name="Column7" dataDxfId="17" dataCellStyle="Normal 2"/>
    <tableColumn id="8" name="Column8" dataDxfId="5" dataCellStyle="Normal 2">
      <calculatedColumnFormula>G5/B5</calculatedColumnFormula>
    </tableColumn>
    <tableColumn id="9" name="Column9" dataDxfId="3"/>
    <tableColumn id="10" name="Column10" dataDxfId="4"/>
    <tableColumn id="11" name="Column11" dataDxfId="16"/>
    <tableColumn id="12" name="Column12" dataDxfId="15" dataCellStyle="Normal 2">
      <calculatedColumnFormula>K5/B5</calculatedColumnFormula>
    </tableColumn>
    <tableColumn id="13" name="Column13" dataDxfId="14"/>
    <tableColumn id="14" name="Column14" dataDxfId="13" dataCellStyle="Normal 2">
      <calculatedColumnFormula>M5/B5</calculatedColumnFormula>
    </tableColumn>
    <tableColumn id="15" name="Column15" dataDxfId="12"/>
    <tableColumn id="16" name="Column16" dataDxfId="2" dataCellStyle="Normal 2">
      <calculatedColumnFormula>O5/B5</calculatedColumnFormula>
    </tableColumn>
    <tableColumn id="17" name="Column17" dataDxfId="0"/>
    <tableColumn id="18" name="Column18" dataDxfId="1"/>
    <tableColumn id="19" name="Column19" dataDxfId="11"/>
    <tableColumn id="20" name="Column20" dataDxfId="10" dataCellStyle="Normal 2">
      <calculatedColumnFormula>S5/B5</calculatedColumnFormula>
    </tableColumn>
    <tableColumn id="21" name="Column21" dataDxfId="9"/>
    <tableColumn id="22" name="Column22" dataDxfId="8">
      <calculatedColumnFormula>U5/B5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30"/>
  <sheetViews>
    <sheetView tabSelected="1" view="pageBreakPreview" zoomScaleNormal="100" zoomScaleSheetLayoutView="100" workbookViewId="0">
      <selection activeCell="A6" sqref="A6:XFD6"/>
    </sheetView>
  </sheetViews>
  <sheetFormatPr defaultRowHeight="15" x14ac:dyDescent="0.25"/>
  <cols>
    <col min="2" max="2" width="18.5703125" customWidth="1"/>
    <col min="3" max="6" width="13.7109375" customWidth="1"/>
    <col min="7" max="7" width="17.140625" style="30" customWidth="1"/>
    <col min="8" max="12" width="13.7109375" customWidth="1"/>
    <col min="13" max="13" width="13.7109375" style="30" customWidth="1"/>
    <col min="14" max="18" width="13.7109375" customWidth="1"/>
    <col min="19" max="19" width="15.42578125" customWidth="1"/>
  </cols>
  <sheetData>
    <row r="3" spans="1:18" ht="15" customHeight="1" x14ac:dyDescent="0.25">
      <c r="A3" s="1"/>
      <c r="B3" s="39" t="s">
        <v>29</v>
      </c>
      <c r="C3" s="39"/>
      <c r="D3" s="39"/>
      <c r="E3" s="39"/>
      <c r="F3" s="39"/>
      <c r="G3" s="27"/>
      <c r="H3" s="39" t="s">
        <v>29</v>
      </c>
      <c r="I3" s="39"/>
      <c r="J3" s="39"/>
      <c r="K3" s="39"/>
      <c r="L3" s="39"/>
      <c r="M3" s="27"/>
      <c r="N3" s="39" t="s">
        <v>29</v>
      </c>
      <c r="O3" s="39"/>
      <c r="P3" s="39"/>
      <c r="Q3" s="39"/>
      <c r="R3" s="39"/>
    </row>
    <row r="4" spans="1:18" ht="15" customHeight="1" x14ac:dyDescent="0.25">
      <c r="A4" s="1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18" ht="30" x14ac:dyDescent="0.25">
      <c r="A5" s="1"/>
      <c r="B5" s="33" t="s">
        <v>0</v>
      </c>
      <c r="C5" s="34" t="s">
        <v>22</v>
      </c>
      <c r="D5" s="35" t="s">
        <v>28</v>
      </c>
      <c r="E5" s="36" t="s">
        <v>21</v>
      </c>
      <c r="F5" s="35" t="s">
        <v>28</v>
      </c>
      <c r="G5" s="33" t="s">
        <v>0</v>
      </c>
      <c r="H5" s="34" t="s">
        <v>23</v>
      </c>
      <c r="I5" s="35" t="s">
        <v>28</v>
      </c>
      <c r="J5" s="36" t="s">
        <v>24</v>
      </c>
      <c r="K5" s="35" t="s">
        <v>28</v>
      </c>
      <c r="L5" s="34" t="s">
        <v>25</v>
      </c>
      <c r="M5" s="33" t="s">
        <v>0</v>
      </c>
      <c r="N5" s="35" t="s">
        <v>28</v>
      </c>
      <c r="O5" s="36" t="s">
        <v>26</v>
      </c>
      <c r="P5" s="35" t="s">
        <v>28</v>
      </c>
      <c r="Q5" s="34" t="s">
        <v>27</v>
      </c>
      <c r="R5" s="35" t="s">
        <v>28</v>
      </c>
    </row>
    <row r="6" spans="1:18" x14ac:dyDescent="0.25">
      <c r="A6" s="1"/>
      <c r="B6" s="8" t="s">
        <v>42</v>
      </c>
      <c r="C6" s="3" t="s">
        <v>43</v>
      </c>
      <c r="D6" s="5" t="s">
        <v>44</v>
      </c>
      <c r="E6" s="3" t="s">
        <v>45</v>
      </c>
      <c r="F6" s="5" t="s">
        <v>46</v>
      </c>
      <c r="G6" s="8" t="s">
        <v>57</v>
      </c>
      <c r="H6" s="3" t="s">
        <v>47</v>
      </c>
      <c r="I6" s="5" t="s">
        <v>48</v>
      </c>
      <c r="J6" s="3" t="s">
        <v>49</v>
      </c>
      <c r="K6" s="5" t="s">
        <v>50</v>
      </c>
      <c r="L6" s="3" t="s">
        <v>51</v>
      </c>
      <c r="M6" s="8" t="s">
        <v>64</v>
      </c>
      <c r="N6" s="5" t="s">
        <v>52</v>
      </c>
      <c r="O6" s="3" t="s">
        <v>53</v>
      </c>
      <c r="P6" s="6" t="s">
        <v>54</v>
      </c>
      <c r="Q6" s="4" t="s">
        <v>55</v>
      </c>
      <c r="R6" s="31" t="s">
        <v>56</v>
      </c>
    </row>
    <row r="7" spans="1:18" x14ac:dyDescent="0.25">
      <c r="A7" s="1"/>
      <c r="B7" s="42" t="s">
        <v>1</v>
      </c>
      <c r="C7" s="3">
        <v>29</v>
      </c>
      <c r="D7" s="5">
        <f t="shared" ref="D7:D26" si="0">C7/$C$26</f>
        <v>1.8342820999367487E-2</v>
      </c>
      <c r="E7" s="3">
        <v>101</v>
      </c>
      <c r="F7" s="5">
        <f t="shared" ref="F7:F26" si="1">E7/$E$26</f>
        <v>1.8221179866498287E-2</v>
      </c>
      <c r="G7" s="42" t="s">
        <v>1</v>
      </c>
      <c r="H7" s="3">
        <v>57</v>
      </c>
      <c r="I7" s="5">
        <f t="shared" ref="I7:I26" si="2">H7/$H$26</f>
        <v>1.2644188110026619E-2</v>
      </c>
      <c r="J7" s="3">
        <v>128</v>
      </c>
      <c r="K7" s="5">
        <f t="shared" ref="K7:K26" si="3">J7/$J$26</f>
        <v>1.9473604138140879E-2</v>
      </c>
      <c r="L7" s="3">
        <v>197</v>
      </c>
      <c r="M7" s="42" t="s">
        <v>1</v>
      </c>
      <c r="N7" s="5">
        <f t="shared" ref="N7:N26" si="4">L7/$L$26</f>
        <v>2.2478320401643086E-2</v>
      </c>
      <c r="O7" s="3">
        <v>74</v>
      </c>
      <c r="P7" s="6">
        <f t="shared" ref="P7:P26" si="5">O7/$O$26</f>
        <v>1.3790532985464033E-2</v>
      </c>
      <c r="Q7" s="4">
        <v>30</v>
      </c>
      <c r="R7" s="31">
        <f t="shared" ref="R7:R26" si="6">Q7/$Q$26</f>
        <v>1.4251781472684086E-2</v>
      </c>
    </row>
    <row r="8" spans="1:18" x14ac:dyDescent="0.25">
      <c r="A8" s="1"/>
      <c r="B8" s="42" t="s">
        <v>2</v>
      </c>
      <c r="C8" s="3">
        <v>168</v>
      </c>
      <c r="D8" s="5">
        <f t="shared" si="0"/>
        <v>0.10626185958254269</v>
      </c>
      <c r="E8" s="3">
        <v>378</v>
      </c>
      <c r="F8" s="5">
        <f t="shared" si="1"/>
        <v>6.819411870828071E-2</v>
      </c>
      <c r="G8" s="42" t="s">
        <v>2</v>
      </c>
      <c r="H8" s="3">
        <v>426</v>
      </c>
      <c r="I8" s="5">
        <f t="shared" si="2"/>
        <v>9.4498669032830523E-2</v>
      </c>
      <c r="J8" s="3">
        <v>637</v>
      </c>
      <c r="K8" s="5">
        <f t="shared" si="3"/>
        <v>9.6911608093716725E-2</v>
      </c>
      <c r="L8" s="3">
        <v>748</v>
      </c>
      <c r="M8" s="42" t="s">
        <v>2</v>
      </c>
      <c r="N8" s="5">
        <f t="shared" si="4"/>
        <v>8.5349155636695567E-2</v>
      </c>
      <c r="O8" s="3">
        <v>511</v>
      </c>
      <c r="P8" s="6">
        <f t="shared" si="5"/>
        <v>9.522922102124487E-2</v>
      </c>
      <c r="Q8" s="4">
        <v>248</v>
      </c>
      <c r="R8" s="31">
        <f t="shared" si="6"/>
        <v>0.1178147268408551</v>
      </c>
    </row>
    <row r="9" spans="1:18" x14ac:dyDescent="0.25">
      <c r="A9" s="1"/>
      <c r="B9" s="42" t="s">
        <v>3</v>
      </c>
      <c r="C9" s="3">
        <v>54</v>
      </c>
      <c r="D9" s="5">
        <f t="shared" si="0"/>
        <v>3.4155597722960153E-2</v>
      </c>
      <c r="E9" s="3">
        <v>258</v>
      </c>
      <c r="F9" s="5">
        <f t="shared" si="1"/>
        <v>4.6545192134223347E-2</v>
      </c>
      <c r="G9" s="42" t="s">
        <v>3</v>
      </c>
      <c r="H9" s="3">
        <v>219</v>
      </c>
      <c r="I9" s="5">
        <f t="shared" si="2"/>
        <v>4.8580301685891746E-2</v>
      </c>
      <c r="J9" s="3">
        <v>294</v>
      </c>
      <c r="K9" s="5">
        <f t="shared" si="3"/>
        <v>4.472843450479233E-2</v>
      </c>
      <c r="L9" s="3">
        <v>585</v>
      </c>
      <c r="M9" s="42" t="s">
        <v>3</v>
      </c>
      <c r="N9" s="5">
        <f t="shared" si="4"/>
        <v>6.6750342309447736E-2</v>
      </c>
      <c r="O9" s="3">
        <v>549</v>
      </c>
      <c r="P9" s="6">
        <f t="shared" si="5"/>
        <v>0.10231084606783451</v>
      </c>
      <c r="Q9" s="4">
        <v>191</v>
      </c>
      <c r="R9" s="31">
        <f t="shared" si="6"/>
        <v>9.0736342042755339E-2</v>
      </c>
    </row>
    <row r="10" spans="1:18" x14ac:dyDescent="0.25">
      <c r="A10" s="1"/>
      <c r="B10" s="42" t="s">
        <v>4</v>
      </c>
      <c r="C10" s="3">
        <v>13</v>
      </c>
      <c r="D10" s="5">
        <f t="shared" si="0"/>
        <v>8.2226438962681846E-3</v>
      </c>
      <c r="E10" s="3">
        <v>179</v>
      </c>
      <c r="F10" s="5">
        <f t="shared" si="1"/>
        <v>3.2292982139635579E-2</v>
      </c>
      <c r="G10" s="42" t="s">
        <v>4</v>
      </c>
      <c r="H10" s="3">
        <v>68</v>
      </c>
      <c r="I10" s="5">
        <f t="shared" si="2"/>
        <v>1.5084294587400177E-2</v>
      </c>
      <c r="J10" s="3">
        <v>176</v>
      </c>
      <c r="K10" s="5">
        <f t="shared" si="3"/>
        <v>2.6776205689943711E-2</v>
      </c>
      <c r="L10" s="3">
        <v>190</v>
      </c>
      <c r="M10" s="42" t="s">
        <v>4</v>
      </c>
      <c r="N10" s="5">
        <f t="shared" si="4"/>
        <v>2.1679598356914652E-2</v>
      </c>
      <c r="O10" s="3">
        <v>120</v>
      </c>
      <c r="P10" s="6">
        <f t="shared" si="5"/>
        <v>2.2363026462914649E-2</v>
      </c>
      <c r="Q10" s="4">
        <v>38</v>
      </c>
      <c r="R10" s="31">
        <f t="shared" si="6"/>
        <v>1.8052256532066508E-2</v>
      </c>
    </row>
    <row r="11" spans="1:18" x14ac:dyDescent="0.25">
      <c r="A11" s="1"/>
      <c r="B11" s="42" t="s">
        <v>5</v>
      </c>
      <c r="C11" s="3">
        <v>69</v>
      </c>
      <c r="D11" s="5">
        <f t="shared" si="0"/>
        <v>4.3643263757115747E-2</v>
      </c>
      <c r="E11" s="3">
        <v>206</v>
      </c>
      <c r="F11" s="5">
        <f t="shared" si="1"/>
        <v>3.7163990618798486E-2</v>
      </c>
      <c r="G11" s="42" t="s">
        <v>5</v>
      </c>
      <c r="H11" s="3">
        <v>135</v>
      </c>
      <c r="I11" s="5">
        <f t="shared" si="2"/>
        <v>2.9946761313220941E-2</v>
      </c>
      <c r="J11" s="3">
        <v>422</v>
      </c>
      <c r="K11" s="5">
        <f t="shared" si="3"/>
        <v>6.420203864293321E-2</v>
      </c>
      <c r="L11" s="3">
        <v>905</v>
      </c>
      <c r="M11" s="42" t="s">
        <v>5</v>
      </c>
      <c r="N11" s="5">
        <f t="shared" si="4"/>
        <v>0.10326335006846189</v>
      </c>
      <c r="O11" s="3">
        <v>679</v>
      </c>
      <c r="P11" s="6">
        <f t="shared" si="5"/>
        <v>0.12653745806932537</v>
      </c>
      <c r="Q11" s="4">
        <v>332</v>
      </c>
      <c r="R11" s="31">
        <f t="shared" si="6"/>
        <v>0.15771971496437054</v>
      </c>
    </row>
    <row r="12" spans="1:18" x14ac:dyDescent="0.25">
      <c r="A12" s="1"/>
      <c r="B12" s="42" t="s">
        <v>6</v>
      </c>
      <c r="C12" s="3">
        <v>126</v>
      </c>
      <c r="D12" s="5">
        <f t="shared" si="0"/>
        <v>7.9696394686907021E-2</v>
      </c>
      <c r="E12" s="3">
        <v>470</v>
      </c>
      <c r="F12" s="5">
        <f t="shared" si="1"/>
        <v>8.4791629081724704E-2</v>
      </c>
      <c r="G12" s="42" t="s">
        <v>6</v>
      </c>
      <c r="H12" s="3">
        <v>309</v>
      </c>
      <c r="I12" s="5">
        <f t="shared" si="2"/>
        <v>6.8544809228039044E-2</v>
      </c>
      <c r="J12" s="3">
        <v>414</v>
      </c>
      <c r="K12" s="5">
        <f t="shared" si="3"/>
        <v>6.2984938384299402E-2</v>
      </c>
      <c r="L12" s="3">
        <v>390</v>
      </c>
      <c r="M12" s="42" t="s">
        <v>6</v>
      </c>
      <c r="N12" s="5">
        <f t="shared" si="4"/>
        <v>4.4500228206298495E-2</v>
      </c>
      <c r="O12" s="3">
        <v>221</v>
      </c>
      <c r="P12" s="6">
        <f t="shared" si="5"/>
        <v>4.1185240402534476E-2</v>
      </c>
      <c r="Q12" s="4">
        <v>240</v>
      </c>
      <c r="R12" s="31">
        <f t="shared" si="6"/>
        <v>0.11401425178147269</v>
      </c>
    </row>
    <row r="13" spans="1:18" x14ac:dyDescent="0.25">
      <c r="A13" s="1"/>
      <c r="B13" s="42" t="s">
        <v>7</v>
      </c>
      <c r="C13" s="3">
        <v>70</v>
      </c>
      <c r="D13" s="5">
        <f t="shared" si="0"/>
        <v>4.4275774826059454E-2</v>
      </c>
      <c r="E13" s="3">
        <v>276</v>
      </c>
      <c r="F13" s="5">
        <f t="shared" si="1"/>
        <v>4.9792531120331947E-2</v>
      </c>
      <c r="G13" s="42" t="s">
        <v>7</v>
      </c>
      <c r="H13" s="3">
        <v>207</v>
      </c>
      <c r="I13" s="5">
        <f t="shared" si="2"/>
        <v>4.5918367346938778E-2</v>
      </c>
      <c r="J13" s="3">
        <v>348</v>
      </c>
      <c r="K13" s="5">
        <f t="shared" si="3"/>
        <v>5.2943861250570518E-2</v>
      </c>
      <c r="L13" s="3">
        <v>553</v>
      </c>
      <c r="M13" s="42" t="s">
        <v>7</v>
      </c>
      <c r="N13" s="5">
        <f t="shared" si="4"/>
        <v>6.3099041533546327E-2</v>
      </c>
      <c r="O13" s="3">
        <v>217</v>
      </c>
      <c r="P13" s="6">
        <f t="shared" si="5"/>
        <v>4.0439806187103987E-2</v>
      </c>
      <c r="Q13" s="4">
        <v>88</v>
      </c>
      <c r="R13" s="31">
        <f t="shared" si="6"/>
        <v>4.180522565320665E-2</v>
      </c>
    </row>
    <row r="14" spans="1:18" x14ac:dyDescent="0.25">
      <c r="A14" s="1"/>
      <c r="B14" s="42" t="s">
        <v>8</v>
      </c>
      <c r="C14" s="3">
        <v>47</v>
      </c>
      <c r="D14" s="5">
        <f t="shared" si="0"/>
        <v>2.9728020240354206E-2</v>
      </c>
      <c r="E14" s="3">
        <v>198</v>
      </c>
      <c r="F14" s="5">
        <f t="shared" si="1"/>
        <v>3.5720728847194662E-2</v>
      </c>
      <c r="G14" s="42" t="s">
        <v>8</v>
      </c>
      <c r="H14" s="3">
        <v>118</v>
      </c>
      <c r="I14" s="5">
        <f t="shared" si="2"/>
        <v>2.6175687666370896E-2</v>
      </c>
      <c r="J14" s="3">
        <v>220</v>
      </c>
      <c r="K14" s="5">
        <f t="shared" si="3"/>
        <v>3.3470257112429638E-2</v>
      </c>
      <c r="L14" s="3">
        <v>294</v>
      </c>
      <c r="M14" s="42" t="s">
        <v>8</v>
      </c>
      <c r="N14" s="5">
        <f t="shared" si="4"/>
        <v>3.3546325878594248E-2</v>
      </c>
      <c r="O14" s="3">
        <v>140</v>
      </c>
      <c r="P14" s="6">
        <f t="shared" si="5"/>
        <v>2.6090197540067091E-2</v>
      </c>
      <c r="Q14" s="4">
        <v>65</v>
      </c>
      <c r="R14" s="31">
        <f t="shared" si="6"/>
        <v>3.0878859857482184E-2</v>
      </c>
    </row>
    <row r="15" spans="1:18" x14ac:dyDescent="0.25">
      <c r="A15" s="1"/>
      <c r="B15" s="42" t="s">
        <v>9</v>
      </c>
      <c r="C15" s="3">
        <v>88</v>
      </c>
      <c r="D15" s="5">
        <f t="shared" si="0"/>
        <v>5.5660974067046176E-2</v>
      </c>
      <c r="E15" s="3">
        <v>437</v>
      </c>
      <c r="F15" s="5">
        <f t="shared" si="1"/>
        <v>7.8838174273858919E-2</v>
      </c>
      <c r="G15" s="42" t="s">
        <v>9</v>
      </c>
      <c r="H15" s="3">
        <v>371</v>
      </c>
      <c r="I15" s="5">
        <f t="shared" si="2"/>
        <v>8.2298136645962736E-2</v>
      </c>
      <c r="J15" s="3">
        <v>523</v>
      </c>
      <c r="K15" s="5">
        <f t="shared" si="3"/>
        <v>7.9567929408184995E-2</v>
      </c>
      <c r="L15" s="3">
        <v>787</v>
      </c>
      <c r="M15" s="42" t="s">
        <v>9</v>
      </c>
      <c r="N15" s="5">
        <f t="shared" si="4"/>
        <v>8.9799178457325421E-2</v>
      </c>
      <c r="O15" s="3">
        <v>287</v>
      </c>
      <c r="P15" s="6">
        <f t="shared" si="5"/>
        <v>5.3484904957137536E-2</v>
      </c>
      <c r="Q15" s="4">
        <v>109</v>
      </c>
      <c r="R15" s="31">
        <f t="shared" si="6"/>
        <v>5.1781472684085512E-2</v>
      </c>
    </row>
    <row r="16" spans="1:18" x14ac:dyDescent="0.25">
      <c r="A16" s="1"/>
      <c r="B16" s="42" t="s">
        <v>10</v>
      </c>
      <c r="C16" s="3">
        <v>0</v>
      </c>
      <c r="D16" s="5">
        <f t="shared" si="0"/>
        <v>0</v>
      </c>
      <c r="E16" s="3">
        <v>0</v>
      </c>
      <c r="F16" s="5">
        <f t="shared" si="1"/>
        <v>0</v>
      </c>
      <c r="G16" s="42" t="s">
        <v>10</v>
      </c>
      <c r="H16" s="3">
        <v>15</v>
      </c>
      <c r="I16" s="5">
        <f t="shared" si="2"/>
        <v>3.3274179236912156E-3</v>
      </c>
      <c r="J16" s="3">
        <v>1</v>
      </c>
      <c r="K16" s="5">
        <f t="shared" si="3"/>
        <v>1.5213753232922562E-4</v>
      </c>
      <c r="L16" s="3">
        <v>13</v>
      </c>
      <c r="M16" s="42" t="s">
        <v>10</v>
      </c>
      <c r="N16" s="5">
        <f t="shared" si="4"/>
        <v>1.4833409402099497E-3</v>
      </c>
      <c r="O16" s="3">
        <v>5</v>
      </c>
      <c r="P16" s="6">
        <f t="shared" si="5"/>
        <v>9.3179276928811029E-4</v>
      </c>
      <c r="Q16" s="4">
        <v>0</v>
      </c>
      <c r="R16" s="31">
        <f t="shared" si="6"/>
        <v>0</v>
      </c>
    </row>
    <row r="17" spans="1:18" x14ac:dyDescent="0.25">
      <c r="A17" s="1"/>
      <c r="B17" s="42" t="s">
        <v>11</v>
      </c>
      <c r="C17" s="3">
        <v>125</v>
      </c>
      <c r="D17" s="5">
        <f t="shared" si="0"/>
        <v>7.9063883617963321E-2</v>
      </c>
      <c r="E17" s="3">
        <v>320</v>
      </c>
      <c r="F17" s="5">
        <f t="shared" si="1"/>
        <v>5.7730470864152984E-2</v>
      </c>
      <c r="G17" s="42" t="s">
        <v>11</v>
      </c>
      <c r="H17" s="3">
        <v>228</v>
      </c>
      <c r="I17" s="5">
        <f t="shared" si="2"/>
        <v>5.0576752440106475E-2</v>
      </c>
      <c r="J17" s="3">
        <v>334</v>
      </c>
      <c r="K17" s="5">
        <f t="shared" si="3"/>
        <v>5.0813935797961354E-2</v>
      </c>
      <c r="L17" s="3">
        <v>370</v>
      </c>
      <c r="M17" s="42" t="s">
        <v>11</v>
      </c>
      <c r="N17" s="5">
        <f t="shared" si="4"/>
        <v>4.2218165221360113E-2</v>
      </c>
      <c r="O17" s="3">
        <v>301</v>
      </c>
      <c r="P17" s="6">
        <f t="shared" si="5"/>
        <v>5.6093924711144244E-2</v>
      </c>
      <c r="Q17" s="4">
        <v>136</v>
      </c>
      <c r="R17" s="31">
        <f t="shared" si="6"/>
        <v>6.4608076009501192E-2</v>
      </c>
    </row>
    <row r="18" spans="1:18" x14ac:dyDescent="0.25">
      <c r="A18" s="1"/>
      <c r="B18" s="42" t="s">
        <v>12</v>
      </c>
      <c r="C18" s="3">
        <v>66</v>
      </c>
      <c r="D18" s="5">
        <f t="shared" si="0"/>
        <v>4.1745730550284632E-2</v>
      </c>
      <c r="E18" s="3">
        <v>313</v>
      </c>
      <c r="F18" s="5">
        <f t="shared" si="1"/>
        <v>5.6467616813999637E-2</v>
      </c>
      <c r="G18" s="42" t="s">
        <v>12</v>
      </c>
      <c r="H18" s="3">
        <v>232</v>
      </c>
      <c r="I18" s="5">
        <f t="shared" si="2"/>
        <v>5.1464063886424133E-2</v>
      </c>
      <c r="J18" s="3">
        <v>319</v>
      </c>
      <c r="K18" s="5">
        <f t="shared" si="3"/>
        <v>4.8531872813022972E-2</v>
      </c>
      <c r="L18" s="3">
        <v>461</v>
      </c>
      <c r="M18" s="42" t="s">
        <v>12</v>
      </c>
      <c r="N18" s="5">
        <f t="shared" si="4"/>
        <v>5.2601551802829757E-2</v>
      </c>
      <c r="O18" s="3">
        <v>242</v>
      </c>
      <c r="P18" s="6">
        <f t="shared" si="5"/>
        <v>4.5098770033544539E-2</v>
      </c>
      <c r="Q18" s="4">
        <v>66</v>
      </c>
      <c r="R18" s="31">
        <f t="shared" si="6"/>
        <v>3.1353919239904986E-2</v>
      </c>
    </row>
    <row r="19" spans="1:18" x14ac:dyDescent="0.25">
      <c r="A19" s="1"/>
      <c r="B19" s="42" t="s">
        <v>13</v>
      </c>
      <c r="C19" s="3">
        <v>18</v>
      </c>
      <c r="D19" s="5">
        <f t="shared" si="0"/>
        <v>1.1385199240986717E-2</v>
      </c>
      <c r="E19" s="3">
        <v>70</v>
      </c>
      <c r="F19" s="5">
        <f t="shared" si="1"/>
        <v>1.2628540501533466E-2</v>
      </c>
      <c r="G19" s="42" t="s">
        <v>13</v>
      </c>
      <c r="H19" s="3">
        <v>77</v>
      </c>
      <c r="I19" s="5">
        <f t="shared" si="2"/>
        <v>1.7080745341614908E-2</v>
      </c>
      <c r="J19" s="3">
        <v>82</v>
      </c>
      <c r="K19" s="5">
        <f t="shared" si="3"/>
        <v>1.2475277650996501E-2</v>
      </c>
      <c r="L19" s="3">
        <v>140</v>
      </c>
      <c r="M19" s="42" t="s">
        <v>13</v>
      </c>
      <c r="N19" s="5">
        <f t="shared" si="4"/>
        <v>1.5974440894568689E-2</v>
      </c>
      <c r="O19" s="3">
        <v>64</v>
      </c>
      <c r="P19" s="6">
        <f t="shared" si="5"/>
        <v>1.1926947446887812E-2</v>
      </c>
      <c r="Q19" s="4">
        <v>6</v>
      </c>
      <c r="R19" s="31">
        <f t="shared" si="6"/>
        <v>2.8503562945368173E-3</v>
      </c>
    </row>
    <row r="20" spans="1:18" x14ac:dyDescent="0.25">
      <c r="A20" s="1"/>
      <c r="B20" s="42" t="s">
        <v>14</v>
      </c>
      <c r="C20" s="3">
        <v>32</v>
      </c>
      <c r="D20" s="5">
        <f t="shared" si="0"/>
        <v>2.0240354206198609E-2</v>
      </c>
      <c r="E20" s="3">
        <v>127</v>
      </c>
      <c r="F20" s="5">
        <f t="shared" si="1"/>
        <v>2.2911780624210717E-2</v>
      </c>
      <c r="G20" s="42" t="s">
        <v>14</v>
      </c>
      <c r="H20" s="3">
        <v>89</v>
      </c>
      <c r="I20" s="5">
        <f t="shared" si="2"/>
        <v>1.9742679680567879E-2</v>
      </c>
      <c r="J20" s="3">
        <v>138</v>
      </c>
      <c r="K20" s="5">
        <f t="shared" si="3"/>
        <v>2.0994979461433135E-2</v>
      </c>
      <c r="L20" s="3">
        <v>249</v>
      </c>
      <c r="M20" s="42" t="s">
        <v>14</v>
      </c>
      <c r="N20" s="5">
        <f t="shared" si="4"/>
        <v>2.8411684162482884E-2</v>
      </c>
      <c r="O20" s="3">
        <v>261</v>
      </c>
      <c r="P20" s="6">
        <f t="shared" si="5"/>
        <v>4.863958255683936E-2</v>
      </c>
      <c r="Q20" s="4">
        <v>68</v>
      </c>
      <c r="R20" s="31">
        <f t="shared" si="6"/>
        <v>3.2304038004750596E-2</v>
      </c>
    </row>
    <row r="21" spans="1:18" x14ac:dyDescent="0.25">
      <c r="A21" s="1"/>
      <c r="B21" s="42" t="s">
        <v>15</v>
      </c>
      <c r="C21" s="3">
        <v>6</v>
      </c>
      <c r="D21" s="5">
        <f t="shared" si="0"/>
        <v>3.7950664136622392E-3</v>
      </c>
      <c r="E21" s="3">
        <v>7</v>
      </c>
      <c r="F21" s="5">
        <f t="shared" si="1"/>
        <v>1.2628540501533466E-3</v>
      </c>
      <c r="G21" s="42" t="s">
        <v>15</v>
      </c>
      <c r="H21" s="3">
        <v>45</v>
      </c>
      <c r="I21" s="5">
        <f t="shared" si="2"/>
        <v>9.9822537710736476E-3</v>
      </c>
      <c r="J21" s="3">
        <v>89</v>
      </c>
      <c r="K21" s="5">
        <f t="shared" si="3"/>
        <v>1.354024037730108E-2</v>
      </c>
      <c r="L21" s="3">
        <v>145</v>
      </c>
      <c r="M21" s="42" t="s">
        <v>15</v>
      </c>
      <c r="N21" s="5">
        <f t="shared" si="4"/>
        <v>1.6544956640803285E-2</v>
      </c>
      <c r="O21" s="3">
        <v>191</v>
      </c>
      <c r="P21" s="6">
        <f t="shared" si="5"/>
        <v>3.5594483786805811E-2</v>
      </c>
      <c r="Q21" s="4">
        <v>56</v>
      </c>
      <c r="R21" s="31">
        <f t="shared" si="6"/>
        <v>2.6603325415676959E-2</v>
      </c>
    </row>
    <row r="22" spans="1:18" x14ac:dyDescent="0.25">
      <c r="A22" s="1"/>
      <c r="B22" s="42" t="s">
        <v>16</v>
      </c>
      <c r="C22" s="3">
        <v>343</v>
      </c>
      <c r="D22" s="5">
        <f t="shared" si="0"/>
        <v>0.21695129664769133</v>
      </c>
      <c r="E22" s="3">
        <v>1004</v>
      </c>
      <c r="F22" s="5">
        <f t="shared" si="1"/>
        <v>0.18112935233628</v>
      </c>
      <c r="G22" s="42" t="s">
        <v>16</v>
      </c>
      <c r="H22" s="3">
        <v>989</v>
      </c>
      <c r="I22" s="5">
        <f t="shared" si="2"/>
        <v>0.21938775510204081</v>
      </c>
      <c r="J22" s="3">
        <v>843</v>
      </c>
      <c r="K22" s="5">
        <f t="shared" si="3"/>
        <v>0.12825193975353719</v>
      </c>
      <c r="L22" s="3">
        <v>1172</v>
      </c>
      <c r="M22" s="42" t="s">
        <v>16</v>
      </c>
      <c r="N22" s="5">
        <f t="shared" si="4"/>
        <v>0.13372889091738932</v>
      </c>
      <c r="O22" s="3">
        <v>528</v>
      </c>
      <c r="P22" s="6">
        <f t="shared" si="5"/>
        <v>9.839731643682445E-2</v>
      </c>
      <c r="Q22" s="4">
        <v>183</v>
      </c>
      <c r="R22" s="31">
        <f t="shared" si="6"/>
        <v>8.6935866983372925E-2</v>
      </c>
    </row>
    <row r="23" spans="1:18" x14ac:dyDescent="0.25">
      <c r="A23" s="1"/>
      <c r="B23" s="42" t="s">
        <v>17</v>
      </c>
      <c r="C23" s="3">
        <v>23</v>
      </c>
      <c r="D23" s="5">
        <f t="shared" si="0"/>
        <v>1.4547754585705249E-2</v>
      </c>
      <c r="E23" s="3">
        <v>84</v>
      </c>
      <c r="F23" s="5">
        <f t="shared" si="1"/>
        <v>1.5154248601840158E-2</v>
      </c>
      <c r="G23" s="42" t="s">
        <v>17</v>
      </c>
      <c r="H23" s="3">
        <v>35</v>
      </c>
      <c r="I23" s="5">
        <f t="shared" si="2"/>
        <v>7.763975155279503E-3</v>
      </c>
      <c r="J23" s="3">
        <v>177</v>
      </c>
      <c r="K23" s="5">
        <f t="shared" si="3"/>
        <v>2.6928343222272933E-2</v>
      </c>
      <c r="L23" s="3">
        <v>217</v>
      </c>
      <c r="M23" s="42" t="s">
        <v>17</v>
      </c>
      <c r="N23" s="5">
        <f t="shared" si="4"/>
        <v>2.4760383386581469E-2</v>
      </c>
      <c r="O23" s="3">
        <v>191</v>
      </c>
      <c r="P23" s="6">
        <f t="shared" si="5"/>
        <v>3.5594483786805811E-2</v>
      </c>
      <c r="Q23" s="4">
        <v>40</v>
      </c>
      <c r="R23" s="31">
        <f t="shared" si="6"/>
        <v>1.9002375296912115E-2</v>
      </c>
    </row>
    <row r="24" spans="1:18" x14ac:dyDescent="0.25">
      <c r="A24" s="1"/>
      <c r="B24" s="42" t="s">
        <v>18</v>
      </c>
      <c r="C24" s="3">
        <v>117</v>
      </c>
      <c r="D24" s="5">
        <f t="shared" si="0"/>
        <v>7.4003795066413663E-2</v>
      </c>
      <c r="E24" s="3">
        <v>442</v>
      </c>
      <c r="F24" s="5">
        <f t="shared" si="1"/>
        <v>7.9740212881111314E-2</v>
      </c>
      <c r="G24" s="42" t="s">
        <v>18</v>
      </c>
      <c r="H24" s="3">
        <v>247</v>
      </c>
      <c r="I24" s="5">
        <f t="shared" si="2"/>
        <v>5.4791481810115353E-2</v>
      </c>
      <c r="J24" s="3">
        <v>594</v>
      </c>
      <c r="K24" s="5">
        <f t="shared" si="3"/>
        <v>9.0369694203560016E-2</v>
      </c>
      <c r="L24" s="3">
        <v>533</v>
      </c>
      <c r="M24" s="42" t="s">
        <v>18</v>
      </c>
      <c r="N24" s="5">
        <f t="shared" si="4"/>
        <v>6.0816978548607944E-2</v>
      </c>
      <c r="O24" s="3">
        <v>314</v>
      </c>
      <c r="P24" s="6">
        <f t="shared" si="5"/>
        <v>5.8516585911293328E-2</v>
      </c>
      <c r="Q24" s="4">
        <v>110</v>
      </c>
      <c r="R24" s="31">
        <f t="shared" si="6"/>
        <v>5.2256532066508314E-2</v>
      </c>
    </row>
    <row r="25" spans="1:18" x14ac:dyDescent="0.25">
      <c r="A25" s="1"/>
      <c r="B25" s="42" t="s">
        <v>19</v>
      </c>
      <c r="C25" s="3">
        <v>187</v>
      </c>
      <c r="D25" s="5">
        <f t="shared" si="0"/>
        <v>0.11827956989247312</v>
      </c>
      <c r="E25" s="3">
        <v>673</v>
      </c>
      <c r="F25" s="5">
        <f t="shared" si="1"/>
        <v>0.12141439653617175</v>
      </c>
      <c r="G25" s="42" t="s">
        <v>19</v>
      </c>
      <c r="H25" s="3">
        <v>641</v>
      </c>
      <c r="I25" s="5">
        <f t="shared" si="2"/>
        <v>0.14219165927240462</v>
      </c>
      <c r="J25" s="3">
        <v>834</v>
      </c>
      <c r="K25" s="5">
        <f t="shared" si="3"/>
        <v>0.12688270196257417</v>
      </c>
      <c r="L25" s="3">
        <v>815</v>
      </c>
      <c r="M25" s="42" t="s">
        <v>19</v>
      </c>
      <c r="N25" s="5">
        <f t="shared" si="4"/>
        <v>9.2994066636239159E-2</v>
      </c>
      <c r="O25" s="3">
        <v>471</v>
      </c>
      <c r="P25" s="5">
        <f t="shared" si="5"/>
        <v>8.7774878866939993E-2</v>
      </c>
      <c r="Q25" s="4">
        <v>99</v>
      </c>
      <c r="R25" s="32">
        <f t="shared" si="6"/>
        <v>4.7030878859857482E-2</v>
      </c>
    </row>
    <row r="26" spans="1:18" x14ac:dyDescent="0.25">
      <c r="B26" s="2" t="s">
        <v>20</v>
      </c>
      <c r="C26" s="9">
        <f>SUM(C7:C25)</f>
        <v>1581</v>
      </c>
      <c r="D26" s="10">
        <f t="shared" si="0"/>
        <v>1</v>
      </c>
      <c r="E26" s="9">
        <f>SUM(E7:E25)</f>
        <v>5543</v>
      </c>
      <c r="F26" s="10">
        <f t="shared" si="1"/>
        <v>1</v>
      </c>
      <c r="G26" s="2" t="s">
        <v>20</v>
      </c>
      <c r="H26" s="9">
        <f>SUM(H7:H25)</f>
        <v>4508</v>
      </c>
      <c r="I26" s="10">
        <f t="shared" si="2"/>
        <v>1</v>
      </c>
      <c r="J26" s="9">
        <f>SUM(J7:J25)</f>
        <v>6573</v>
      </c>
      <c r="K26" s="10">
        <f t="shared" si="3"/>
        <v>1</v>
      </c>
      <c r="L26" s="9">
        <f>SUM(L7:L25)</f>
        <v>8764</v>
      </c>
      <c r="M26" s="2" t="s">
        <v>20</v>
      </c>
      <c r="N26" s="10">
        <f t="shared" si="4"/>
        <v>1</v>
      </c>
      <c r="O26" s="9">
        <f>SUM(O7:O25)</f>
        <v>5366</v>
      </c>
      <c r="P26" s="10">
        <f t="shared" si="5"/>
        <v>1</v>
      </c>
      <c r="Q26" s="9">
        <f>SUM(Q7:Q25)</f>
        <v>2105</v>
      </c>
      <c r="R26" s="7">
        <f t="shared" si="6"/>
        <v>1</v>
      </c>
    </row>
    <row r="28" spans="1:18" x14ac:dyDescent="0.25">
      <c r="C28" s="37" t="s">
        <v>32</v>
      </c>
      <c r="D28" s="37"/>
      <c r="E28" s="37"/>
      <c r="F28" s="1"/>
      <c r="H28" s="30"/>
      <c r="I28" s="17"/>
      <c r="J28" s="17"/>
      <c r="K28" s="17"/>
      <c r="L28" s="17"/>
      <c r="M28" s="17"/>
      <c r="N28" s="17"/>
    </row>
    <row r="29" spans="1:18" x14ac:dyDescent="0.25">
      <c r="C29" s="37"/>
      <c r="D29" s="37"/>
      <c r="E29" s="37"/>
      <c r="F29" s="1"/>
      <c r="G29" s="30" t="s">
        <v>41</v>
      </c>
      <c r="H29" s="30"/>
      <c r="I29" s="30"/>
      <c r="J29" s="17"/>
      <c r="K29" s="17"/>
      <c r="L29" s="17"/>
      <c r="M29" s="28"/>
    </row>
    <row r="30" spans="1:18" x14ac:dyDescent="0.25">
      <c r="C30" s="38" t="s">
        <v>33</v>
      </c>
      <c r="D30" s="38"/>
      <c r="E30" s="38"/>
      <c r="F30" s="38"/>
      <c r="G30" s="29"/>
      <c r="H30" s="1"/>
      <c r="I30" s="1"/>
      <c r="J30" s="1"/>
      <c r="K30" s="1"/>
      <c r="L30" s="1"/>
    </row>
  </sheetData>
  <mergeCells count="5">
    <mergeCell ref="C28:E29"/>
    <mergeCell ref="C30:F30"/>
    <mergeCell ref="B3:F3"/>
    <mergeCell ref="H3:L3"/>
    <mergeCell ref="N3:R3"/>
  </mergeCells>
  <pageMargins left="0.7" right="0.7" top="0.75" bottom="0.75" header="0.3" footer="0.3"/>
  <pageSetup orientation="landscape" r:id="rId1"/>
  <colBreaks count="2" manualBreakCount="2">
    <brk id="6" max="1048575" man="1"/>
    <brk id="12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view="pageBreakPreview" zoomScaleNormal="100" zoomScaleSheetLayoutView="100" workbookViewId="0">
      <selection activeCell="Q5" sqref="Q5:Q23"/>
    </sheetView>
  </sheetViews>
  <sheetFormatPr defaultRowHeight="15" x14ac:dyDescent="0.25"/>
  <cols>
    <col min="1" max="1" width="18.5703125" customWidth="1"/>
    <col min="2" max="2" width="13.85546875" customWidth="1"/>
    <col min="3" max="3" width="13.28515625" customWidth="1"/>
    <col min="4" max="4" width="13.5703125" customWidth="1"/>
    <col min="5" max="5" width="13.28515625" customWidth="1"/>
    <col min="6" max="6" width="13.7109375" customWidth="1"/>
    <col min="7" max="7" width="13" customWidth="1"/>
    <col min="8" max="8" width="15" customWidth="1"/>
    <col min="9" max="10" width="15" style="13" customWidth="1"/>
    <col min="11" max="11" width="13.42578125" customWidth="1"/>
    <col min="12" max="12" width="13.5703125" customWidth="1"/>
    <col min="13" max="13" width="12.5703125" style="12" customWidth="1"/>
    <col min="14" max="14" width="13.140625" style="12" customWidth="1"/>
    <col min="15" max="16" width="15.7109375" customWidth="1"/>
    <col min="17" max="18" width="15.7109375" style="13" customWidth="1"/>
    <col min="19" max="21" width="15.7109375" customWidth="1"/>
    <col min="22" max="22" width="14.28515625" customWidth="1"/>
  </cols>
  <sheetData>
    <row r="1" spans="1:22" ht="15.75" customHeight="1" x14ac:dyDescent="0.25">
      <c r="B1" s="18" t="s">
        <v>40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20"/>
    </row>
    <row r="2" spans="1:22" ht="15" customHeight="1" x14ac:dyDescent="0.25">
      <c r="A2" s="1"/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20"/>
    </row>
    <row r="3" spans="1:22" ht="31.5" x14ac:dyDescent="0.25">
      <c r="A3" s="14" t="s">
        <v>0</v>
      </c>
      <c r="B3" s="15" t="s">
        <v>31</v>
      </c>
      <c r="C3" s="15" t="s">
        <v>22</v>
      </c>
      <c r="D3" s="16" t="s">
        <v>30</v>
      </c>
      <c r="E3" s="16" t="s">
        <v>21</v>
      </c>
      <c r="F3" s="16" t="s">
        <v>30</v>
      </c>
      <c r="G3" s="15" t="s">
        <v>23</v>
      </c>
      <c r="H3" s="16" t="s">
        <v>30</v>
      </c>
      <c r="I3" s="14" t="s">
        <v>0</v>
      </c>
      <c r="J3" s="15" t="s">
        <v>31</v>
      </c>
      <c r="K3" s="16" t="s">
        <v>34</v>
      </c>
      <c r="L3" s="16" t="s">
        <v>30</v>
      </c>
      <c r="M3" s="16" t="s">
        <v>35</v>
      </c>
      <c r="N3" s="16" t="s">
        <v>30</v>
      </c>
      <c r="O3" s="15" t="s">
        <v>36</v>
      </c>
      <c r="P3" s="16" t="s">
        <v>30</v>
      </c>
      <c r="Q3" s="14" t="s">
        <v>0</v>
      </c>
      <c r="R3" s="15" t="s">
        <v>31</v>
      </c>
      <c r="S3" s="16" t="s">
        <v>37</v>
      </c>
      <c r="T3" s="16" t="s">
        <v>30</v>
      </c>
      <c r="U3" s="15" t="s">
        <v>38</v>
      </c>
      <c r="V3" s="16" t="s">
        <v>30</v>
      </c>
    </row>
    <row r="4" spans="1:22" x14ac:dyDescent="0.25">
      <c r="A4" s="45" t="s">
        <v>42</v>
      </c>
      <c r="B4" s="46" t="s">
        <v>43</v>
      </c>
      <c r="C4" s="47" t="s">
        <v>44</v>
      </c>
      <c r="D4" s="48" t="s">
        <v>45</v>
      </c>
      <c r="E4" s="47" t="s">
        <v>46</v>
      </c>
      <c r="F4" s="48" t="s">
        <v>47</v>
      </c>
      <c r="G4" s="49" t="s">
        <v>48</v>
      </c>
      <c r="H4" s="48" t="s">
        <v>49</v>
      </c>
      <c r="I4" s="50" t="s">
        <v>50</v>
      </c>
      <c r="J4" s="46" t="s">
        <v>51</v>
      </c>
      <c r="K4" s="47" t="s">
        <v>52</v>
      </c>
      <c r="L4" s="48" t="s">
        <v>53</v>
      </c>
      <c r="M4" s="47" t="s">
        <v>54</v>
      </c>
      <c r="N4" s="48" t="s">
        <v>55</v>
      </c>
      <c r="O4" s="47" t="s">
        <v>56</v>
      </c>
      <c r="P4" s="48" t="s">
        <v>57</v>
      </c>
      <c r="Q4" s="50" t="s">
        <v>58</v>
      </c>
      <c r="R4" s="46" t="s">
        <v>59</v>
      </c>
      <c r="S4" s="47" t="s">
        <v>60</v>
      </c>
      <c r="T4" s="48" t="s">
        <v>61</v>
      </c>
      <c r="U4" s="47" t="s">
        <v>62</v>
      </c>
      <c r="V4" s="54" t="s">
        <v>63</v>
      </c>
    </row>
    <row r="5" spans="1:22" x14ac:dyDescent="0.25">
      <c r="A5" s="56" t="s">
        <v>1</v>
      </c>
      <c r="B5" s="46">
        <v>663</v>
      </c>
      <c r="C5" s="47">
        <v>28</v>
      </c>
      <c r="D5" s="48">
        <f t="shared" ref="D5:D23" si="0">C5/B5</f>
        <v>4.2232277526395176E-2</v>
      </c>
      <c r="E5" s="47">
        <v>114</v>
      </c>
      <c r="F5" s="48">
        <f t="shared" ref="F5:F23" si="1">E5/B5</f>
        <v>0.17194570135746606</v>
      </c>
      <c r="G5" s="49">
        <v>77</v>
      </c>
      <c r="H5" s="48">
        <f t="shared" ref="H5:H23" si="2">G5/B5</f>
        <v>0.11613876319758673</v>
      </c>
      <c r="I5" s="58" t="s">
        <v>1</v>
      </c>
      <c r="J5" s="46">
        <v>663</v>
      </c>
      <c r="K5" s="47">
        <v>76</v>
      </c>
      <c r="L5" s="48">
        <f t="shared" ref="L5:L23" si="3">K5/B5</f>
        <v>0.11463046757164404</v>
      </c>
      <c r="M5" s="47">
        <v>146</v>
      </c>
      <c r="N5" s="48">
        <f t="shared" ref="N5:N23" si="4">M5/B5</f>
        <v>0.22021116138763197</v>
      </c>
      <c r="O5" s="47">
        <v>109</v>
      </c>
      <c r="P5" s="48">
        <f t="shared" ref="P5:P23" si="5">O5/B5</f>
        <v>0.16440422322775264</v>
      </c>
      <c r="Q5" s="58" t="s">
        <v>1</v>
      </c>
      <c r="R5" s="46">
        <v>663</v>
      </c>
      <c r="S5" s="47">
        <v>66</v>
      </c>
      <c r="T5" s="48">
        <f t="shared" ref="T5:T23" si="6">S5/B5</f>
        <v>9.9547511312217188E-2</v>
      </c>
      <c r="U5" s="47">
        <v>47</v>
      </c>
      <c r="V5" s="54">
        <f t="shared" ref="V5:V23" si="7">U5/B5</f>
        <v>7.0889894419306182E-2</v>
      </c>
    </row>
    <row r="6" spans="1:22" x14ac:dyDescent="0.25">
      <c r="A6" s="57" t="s">
        <v>2</v>
      </c>
      <c r="B6" s="51">
        <v>3095</v>
      </c>
      <c r="C6" s="52">
        <v>178</v>
      </c>
      <c r="D6" s="43">
        <f t="shared" si="0"/>
        <v>5.7512116316639744E-2</v>
      </c>
      <c r="E6" s="52">
        <v>356</v>
      </c>
      <c r="F6" s="43">
        <f t="shared" si="1"/>
        <v>0.11502423263327949</v>
      </c>
      <c r="G6" s="44">
        <v>351</v>
      </c>
      <c r="H6" s="43">
        <f t="shared" si="2"/>
        <v>0.11340872374798061</v>
      </c>
      <c r="I6" s="59" t="s">
        <v>2</v>
      </c>
      <c r="J6" s="51">
        <v>3095</v>
      </c>
      <c r="K6" s="52">
        <v>369</v>
      </c>
      <c r="L6" s="43">
        <f t="shared" si="3"/>
        <v>0.11922455573505654</v>
      </c>
      <c r="M6" s="52">
        <v>362</v>
      </c>
      <c r="N6" s="43">
        <f t="shared" si="4"/>
        <v>0.11696284329563812</v>
      </c>
      <c r="O6" s="52">
        <v>647</v>
      </c>
      <c r="P6" s="43">
        <f t="shared" si="5"/>
        <v>0.20904684975767368</v>
      </c>
      <c r="Q6" s="59" t="s">
        <v>2</v>
      </c>
      <c r="R6" s="51">
        <v>3095</v>
      </c>
      <c r="S6" s="52">
        <v>508</v>
      </c>
      <c r="T6" s="53">
        <f t="shared" si="6"/>
        <v>0.1641357027463651</v>
      </c>
      <c r="U6" s="52">
        <v>324</v>
      </c>
      <c r="V6" s="55">
        <f t="shared" si="7"/>
        <v>0.10468497576736673</v>
      </c>
    </row>
    <row r="7" spans="1:22" x14ac:dyDescent="0.25">
      <c r="A7" s="57" t="s">
        <v>3</v>
      </c>
      <c r="B7" s="51">
        <v>1855</v>
      </c>
      <c r="C7" s="52">
        <v>22</v>
      </c>
      <c r="D7" s="43">
        <f t="shared" si="0"/>
        <v>1.1859838274932614E-2</v>
      </c>
      <c r="E7" s="52">
        <v>166</v>
      </c>
      <c r="F7" s="43">
        <f t="shared" si="1"/>
        <v>8.9487870619946092E-2</v>
      </c>
      <c r="G7" s="44">
        <v>152</v>
      </c>
      <c r="H7" s="43">
        <f t="shared" si="2"/>
        <v>8.1940700808625339E-2</v>
      </c>
      <c r="I7" s="59" t="s">
        <v>3</v>
      </c>
      <c r="J7" s="51">
        <v>1855</v>
      </c>
      <c r="K7" s="52">
        <v>123</v>
      </c>
      <c r="L7" s="43">
        <f t="shared" si="3"/>
        <v>6.6307277628032346E-2</v>
      </c>
      <c r="M7" s="52">
        <v>266</v>
      </c>
      <c r="N7" s="43">
        <f t="shared" si="4"/>
        <v>0.14339622641509434</v>
      </c>
      <c r="O7" s="52">
        <v>371</v>
      </c>
      <c r="P7" s="43">
        <f t="shared" si="5"/>
        <v>0.2</v>
      </c>
      <c r="Q7" s="59" t="s">
        <v>3</v>
      </c>
      <c r="R7" s="51">
        <v>1855</v>
      </c>
      <c r="S7" s="52">
        <v>362</v>
      </c>
      <c r="T7" s="53">
        <f t="shared" si="6"/>
        <v>0.19514824797843666</v>
      </c>
      <c r="U7" s="52">
        <v>393</v>
      </c>
      <c r="V7" s="55">
        <f t="shared" si="7"/>
        <v>0.21185983827493263</v>
      </c>
    </row>
    <row r="8" spans="1:22" x14ac:dyDescent="0.25">
      <c r="A8" s="57" t="s">
        <v>4</v>
      </c>
      <c r="B8" s="51">
        <v>934</v>
      </c>
      <c r="C8" s="52">
        <v>32</v>
      </c>
      <c r="D8" s="43">
        <f t="shared" si="0"/>
        <v>3.4261241970021415E-2</v>
      </c>
      <c r="E8" s="52">
        <v>209</v>
      </c>
      <c r="F8" s="43">
        <f t="shared" si="1"/>
        <v>0.22376873661670235</v>
      </c>
      <c r="G8" s="44">
        <v>95</v>
      </c>
      <c r="H8" s="43">
        <f t="shared" si="2"/>
        <v>0.10171306209850108</v>
      </c>
      <c r="I8" s="59" t="s">
        <v>4</v>
      </c>
      <c r="J8" s="51">
        <v>934</v>
      </c>
      <c r="K8" s="52">
        <v>133</v>
      </c>
      <c r="L8" s="43">
        <f t="shared" si="3"/>
        <v>0.14239828693790149</v>
      </c>
      <c r="M8" s="52">
        <v>106</v>
      </c>
      <c r="N8" s="43">
        <f t="shared" si="4"/>
        <v>0.11349036402569593</v>
      </c>
      <c r="O8" s="52">
        <v>146</v>
      </c>
      <c r="P8" s="43">
        <f t="shared" si="5"/>
        <v>0.15631691648822268</v>
      </c>
      <c r="Q8" s="59" t="s">
        <v>4</v>
      </c>
      <c r="R8" s="51">
        <v>934</v>
      </c>
      <c r="S8" s="52">
        <v>159</v>
      </c>
      <c r="T8" s="53">
        <f t="shared" si="6"/>
        <v>0.17023554603854391</v>
      </c>
      <c r="U8" s="52">
        <v>54</v>
      </c>
      <c r="V8" s="55">
        <f t="shared" si="7"/>
        <v>5.7815845824411134E-2</v>
      </c>
    </row>
    <row r="9" spans="1:22" x14ac:dyDescent="0.25">
      <c r="A9" s="57" t="s">
        <v>5</v>
      </c>
      <c r="B9" s="51">
        <v>2728</v>
      </c>
      <c r="C9" s="52">
        <v>89</v>
      </c>
      <c r="D9" s="43">
        <f t="shared" si="0"/>
        <v>3.2624633431085043E-2</v>
      </c>
      <c r="E9" s="52">
        <v>234</v>
      </c>
      <c r="F9" s="43">
        <f t="shared" si="1"/>
        <v>8.5777126099706738E-2</v>
      </c>
      <c r="G9" s="44">
        <v>250</v>
      </c>
      <c r="H9" s="43">
        <f t="shared" si="2"/>
        <v>9.1642228739002934E-2</v>
      </c>
      <c r="I9" s="59" t="s">
        <v>5</v>
      </c>
      <c r="J9" s="51">
        <v>2728</v>
      </c>
      <c r="K9" s="52">
        <v>230</v>
      </c>
      <c r="L9" s="43">
        <f t="shared" si="3"/>
        <v>8.4310850439882692E-2</v>
      </c>
      <c r="M9" s="52">
        <v>420</v>
      </c>
      <c r="N9" s="43">
        <f t="shared" si="4"/>
        <v>0.15395894428152493</v>
      </c>
      <c r="O9" s="52">
        <v>640</v>
      </c>
      <c r="P9" s="43">
        <f t="shared" si="5"/>
        <v>0.23460410557184752</v>
      </c>
      <c r="Q9" s="59" t="s">
        <v>5</v>
      </c>
      <c r="R9" s="51">
        <v>2728</v>
      </c>
      <c r="S9" s="52">
        <v>474</v>
      </c>
      <c r="T9" s="53">
        <f t="shared" si="6"/>
        <v>0.17375366568914957</v>
      </c>
      <c r="U9" s="52">
        <v>391</v>
      </c>
      <c r="V9" s="55">
        <f t="shared" si="7"/>
        <v>0.1433284457478006</v>
      </c>
    </row>
    <row r="10" spans="1:22" x14ac:dyDescent="0.25">
      <c r="A10" s="57" t="s">
        <v>6</v>
      </c>
      <c r="B10" s="51">
        <v>2046</v>
      </c>
      <c r="C10" s="52">
        <v>64</v>
      </c>
      <c r="D10" s="43">
        <f t="shared" si="0"/>
        <v>3.1280547409579668E-2</v>
      </c>
      <c r="E10" s="52">
        <v>374</v>
      </c>
      <c r="F10" s="43">
        <f t="shared" si="1"/>
        <v>0.18279569892473119</v>
      </c>
      <c r="G10" s="44">
        <v>269</v>
      </c>
      <c r="H10" s="43">
        <f t="shared" si="2"/>
        <v>0.13147605083088953</v>
      </c>
      <c r="I10" s="59" t="s">
        <v>6</v>
      </c>
      <c r="J10" s="51">
        <v>2046</v>
      </c>
      <c r="K10" s="52">
        <v>235</v>
      </c>
      <c r="L10" s="43">
        <f t="shared" si="3"/>
        <v>0.11485826001955034</v>
      </c>
      <c r="M10" s="52">
        <v>219</v>
      </c>
      <c r="N10" s="43">
        <f t="shared" si="4"/>
        <v>0.10703812316715543</v>
      </c>
      <c r="O10" s="52">
        <v>288</v>
      </c>
      <c r="P10" s="43">
        <f t="shared" si="5"/>
        <v>0.14076246334310852</v>
      </c>
      <c r="Q10" s="59" t="s">
        <v>6</v>
      </c>
      <c r="R10" s="51">
        <v>2046</v>
      </c>
      <c r="S10" s="52">
        <v>226</v>
      </c>
      <c r="T10" s="53">
        <f t="shared" si="6"/>
        <v>0.1104594330400782</v>
      </c>
      <c r="U10" s="52">
        <v>371</v>
      </c>
      <c r="V10" s="55">
        <f t="shared" si="7"/>
        <v>0.18132942326490714</v>
      </c>
    </row>
    <row r="11" spans="1:22" x14ac:dyDescent="0.25">
      <c r="A11" s="57" t="s">
        <v>7</v>
      </c>
      <c r="B11" s="51">
        <v>1838</v>
      </c>
      <c r="C11" s="52">
        <v>73</v>
      </c>
      <c r="D11" s="43">
        <f t="shared" si="0"/>
        <v>3.97170837867247E-2</v>
      </c>
      <c r="E11" s="52">
        <v>343</v>
      </c>
      <c r="F11" s="43">
        <f t="shared" si="1"/>
        <v>0.18661588683351468</v>
      </c>
      <c r="G11" s="44">
        <v>254</v>
      </c>
      <c r="H11" s="43">
        <f t="shared" si="2"/>
        <v>0.1381936887921654</v>
      </c>
      <c r="I11" s="59" t="s">
        <v>7</v>
      </c>
      <c r="J11" s="51">
        <v>1838</v>
      </c>
      <c r="K11" s="52">
        <v>229</v>
      </c>
      <c r="L11" s="43">
        <f t="shared" si="3"/>
        <v>0.12459194776931447</v>
      </c>
      <c r="M11" s="52">
        <v>275</v>
      </c>
      <c r="N11" s="43">
        <f t="shared" si="4"/>
        <v>0.14961915125136016</v>
      </c>
      <c r="O11" s="52">
        <v>351</v>
      </c>
      <c r="P11" s="43">
        <f t="shared" si="5"/>
        <v>0.19096844396082699</v>
      </c>
      <c r="Q11" s="59" t="s">
        <v>7</v>
      </c>
      <c r="R11" s="51">
        <v>1838</v>
      </c>
      <c r="S11" s="52">
        <v>186</v>
      </c>
      <c r="T11" s="53">
        <f t="shared" si="6"/>
        <v>0.10119695321001088</v>
      </c>
      <c r="U11" s="52">
        <v>127</v>
      </c>
      <c r="V11" s="55">
        <f t="shared" si="7"/>
        <v>6.9096844396082699E-2</v>
      </c>
    </row>
    <row r="12" spans="1:22" x14ac:dyDescent="0.25">
      <c r="A12" s="57" t="s">
        <v>8</v>
      </c>
      <c r="B12" s="51">
        <v>1102</v>
      </c>
      <c r="C12" s="52">
        <v>22</v>
      </c>
      <c r="D12" s="43">
        <f t="shared" si="0"/>
        <v>1.9963702359346643E-2</v>
      </c>
      <c r="E12" s="52">
        <v>177</v>
      </c>
      <c r="F12" s="43">
        <f t="shared" si="1"/>
        <v>0.16061705989110708</v>
      </c>
      <c r="G12" s="44">
        <v>130</v>
      </c>
      <c r="H12" s="43">
        <f t="shared" si="2"/>
        <v>0.11796733212341198</v>
      </c>
      <c r="I12" s="59" t="s">
        <v>8</v>
      </c>
      <c r="J12" s="51">
        <v>1102</v>
      </c>
      <c r="K12" s="52">
        <v>100</v>
      </c>
      <c r="L12" s="43">
        <f t="shared" si="3"/>
        <v>9.0744101633393831E-2</v>
      </c>
      <c r="M12" s="52">
        <v>217</v>
      </c>
      <c r="N12" s="43">
        <f t="shared" si="4"/>
        <v>0.19691470054446461</v>
      </c>
      <c r="O12" s="52">
        <v>164</v>
      </c>
      <c r="P12" s="43">
        <f t="shared" si="5"/>
        <v>0.14882032667876588</v>
      </c>
      <c r="Q12" s="59" t="s">
        <v>8</v>
      </c>
      <c r="R12" s="51">
        <v>1102</v>
      </c>
      <c r="S12" s="52">
        <v>199</v>
      </c>
      <c r="T12" s="53">
        <f t="shared" si="6"/>
        <v>0.18058076225045372</v>
      </c>
      <c r="U12" s="52">
        <v>93</v>
      </c>
      <c r="V12" s="55">
        <f t="shared" si="7"/>
        <v>8.4392014519056258E-2</v>
      </c>
    </row>
    <row r="13" spans="1:22" x14ac:dyDescent="0.25">
      <c r="A13" s="57" t="s">
        <v>9</v>
      </c>
      <c r="B13" s="51">
        <v>2527</v>
      </c>
      <c r="C13" s="52">
        <v>102</v>
      </c>
      <c r="D13" s="43">
        <f t="shared" si="0"/>
        <v>4.0364068064899089E-2</v>
      </c>
      <c r="E13" s="52">
        <v>426</v>
      </c>
      <c r="F13" s="43">
        <f t="shared" si="1"/>
        <v>0.16857934309457856</v>
      </c>
      <c r="G13" s="44">
        <v>367</v>
      </c>
      <c r="H13" s="43">
        <f t="shared" si="2"/>
        <v>0.14523149980213693</v>
      </c>
      <c r="I13" s="59" t="s">
        <v>9</v>
      </c>
      <c r="J13" s="51">
        <v>2527</v>
      </c>
      <c r="K13" s="52">
        <v>305</v>
      </c>
      <c r="L13" s="43">
        <f t="shared" si="3"/>
        <v>0.12069647803719825</v>
      </c>
      <c r="M13" s="52">
        <v>465</v>
      </c>
      <c r="N13" s="43">
        <f t="shared" si="4"/>
        <v>0.18401266323703996</v>
      </c>
      <c r="O13" s="52">
        <v>328</v>
      </c>
      <c r="P13" s="43">
        <f t="shared" si="5"/>
        <v>0.12979817965967549</v>
      </c>
      <c r="Q13" s="59" t="s">
        <v>9</v>
      </c>
      <c r="R13" s="51">
        <v>2527</v>
      </c>
      <c r="S13" s="52">
        <v>333</v>
      </c>
      <c r="T13" s="53">
        <f t="shared" si="6"/>
        <v>0.13177681044717054</v>
      </c>
      <c r="U13" s="52">
        <v>201</v>
      </c>
      <c r="V13" s="55">
        <f t="shared" si="7"/>
        <v>7.9540957657301153E-2</v>
      </c>
    </row>
    <row r="14" spans="1:22" x14ac:dyDescent="0.25">
      <c r="A14" s="57" t="s">
        <v>10</v>
      </c>
      <c r="B14" s="51">
        <v>34</v>
      </c>
      <c r="C14" s="52">
        <v>5</v>
      </c>
      <c r="D14" s="43">
        <f t="shared" si="0"/>
        <v>0.14705882352941177</v>
      </c>
      <c r="E14" s="52">
        <v>0</v>
      </c>
      <c r="F14" s="43">
        <f t="shared" si="1"/>
        <v>0</v>
      </c>
      <c r="G14" s="44">
        <v>19</v>
      </c>
      <c r="H14" s="43">
        <f t="shared" si="2"/>
        <v>0.55882352941176472</v>
      </c>
      <c r="I14" s="59" t="s">
        <v>10</v>
      </c>
      <c r="J14" s="51">
        <v>34</v>
      </c>
      <c r="K14" s="52">
        <v>2</v>
      </c>
      <c r="L14" s="43">
        <f t="shared" si="3"/>
        <v>5.8823529411764705E-2</v>
      </c>
      <c r="M14" s="52">
        <v>3</v>
      </c>
      <c r="N14" s="43">
        <f t="shared" si="4"/>
        <v>8.8235294117647065E-2</v>
      </c>
      <c r="O14" s="52">
        <v>0</v>
      </c>
      <c r="P14" s="43">
        <f t="shared" si="5"/>
        <v>0</v>
      </c>
      <c r="Q14" s="59" t="s">
        <v>10</v>
      </c>
      <c r="R14" s="51">
        <v>34</v>
      </c>
      <c r="S14" s="52">
        <v>5</v>
      </c>
      <c r="T14" s="53">
        <f t="shared" si="6"/>
        <v>0.14705882352941177</v>
      </c>
      <c r="U14" s="52">
        <v>0</v>
      </c>
      <c r="V14" s="55">
        <f t="shared" si="7"/>
        <v>0</v>
      </c>
    </row>
    <row r="15" spans="1:22" x14ac:dyDescent="0.25">
      <c r="A15" s="57" t="s">
        <v>11</v>
      </c>
      <c r="B15" s="51">
        <v>1804</v>
      </c>
      <c r="C15" s="52">
        <v>82</v>
      </c>
      <c r="D15" s="43">
        <f t="shared" si="0"/>
        <v>4.5454545454545456E-2</v>
      </c>
      <c r="E15" s="52">
        <v>377</v>
      </c>
      <c r="F15" s="43">
        <f t="shared" si="1"/>
        <v>0.20898004434589801</v>
      </c>
      <c r="G15" s="44">
        <v>248</v>
      </c>
      <c r="H15" s="43">
        <f t="shared" si="2"/>
        <v>0.13747228381374724</v>
      </c>
      <c r="I15" s="59" t="s">
        <v>11</v>
      </c>
      <c r="J15" s="51">
        <v>1804</v>
      </c>
      <c r="K15" s="52">
        <v>214</v>
      </c>
      <c r="L15" s="43">
        <f t="shared" si="3"/>
        <v>0.11862527716186252</v>
      </c>
      <c r="M15" s="52">
        <v>204</v>
      </c>
      <c r="N15" s="43">
        <f t="shared" si="4"/>
        <v>0.1130820399113082</v>
      </c>
      <c r="O15" s="52">
        <v>264</v>
      </c>
      <c r="P15" s="43">
        <f t="shared" si="5"/>
        <v>0.14634146341463414</v>
      </c>
      <c r="Q15" s="59" t="s">
        <v>11</v>
      </c>
      <c r="R15" s="51">
        <v>1804</v>
      </c>
      <c r="S15" s="52">
        <v>265</v>
      </c>
      <c r="T15" s="53">
        <f t="shared" si="6"/>
        <v>0.14689578713968957</v>
      </c>
      <c r="U15" s="52">
        <v>150</v>
      </c>
      <c r="V15" s="55">
        <f t="shared" si="7"/>
        <v>8.3148558758314853E-2</v>
      </c>
    </row>
    <row r="16" spans="1:22" x14ac:dyDescent="0.25">
      <c r="A16" s="57" t="s">
        <v>12</v>
      </c>
      <c r="B16" s="51">
        <v>1557</v>
      </c>
      <c r="C16" s="52">
        <v>82</v>
      </c>
      <c r="D16" s="43">
        <f t="shared" si="0"/>
        <v>5.266538214515093E-2</v>
      </c>
      <c r="E16" s="52">
        <v>231</v>
      </c>
      <c r="F16" s="43">
        <f t="shared" si="1"/>
        <v>0.14836223506743737</v>
      </c>
      <c r="G16" s="44">
        <v>264</v>
      </c>
      <c r="H16" s="43">
        <f t="shared" si="2"/>
        <v>0.16955684007707128</v>
      </c>
      <c r="I16" s="59" t="s">
        <v>12</v>
      </c>
      <c r="J16" s="51">
        <v>1557</v>
      </c>
      <c r="K16" s="52">
        <v>124</v>
      </c>
      <c r="L16" s="43">
        <f t="shared" si="3"/>
        <v>7.9640333975594085E-2</v>
      </c>
      <c r="M16" s="52">
        <v>294</v>
      </c>
      <c r="N16" s="43">
        <f t="shared" si="4"/>
        <v>0.18882466281310212</v>
      </c>
      <c r="O16" s="52">
        <v>229</v>
      </c>
      <c r="P16" s="43">
        <f t="shared" si="5"/>
        <v>0.14707771355170199</v>
      </c>
      <c r="Q16" s="59" t="s">
        <v>12</v>
      </c>
      <c r="R16" s="51">
        <v>1557</v>
      </c>
      <c r="S16" s="52">
        <v>180</v>
      </c>
      <c r="T16" s="53">
        <f t="shared" si="6"/>
        <v>0.11560693641618497</v>
      </c>
      <c r="U16" s="52">
        <v>153</v>
      </c>
      <c r="V16" s="55">
        <f t="shared" si="7"/>
        <v>9.8265895953757232E-2</v>
      </c>
    </row>
    <row r="17" spans="1:22" x14ac:dyDescent="0.25">
      <c r="A17" s="57" t="s">
        <v>13</v>
      </c>
      <c r="B17" s="51">
        <v>538</v>
      </c>
      <c r="C17" s="52">
        <v>34</v>
      </c>
      <c r="D17" s="43">
        <f t="shared" si="0"/>
        <v>6.3197026022304828E-2</v>
      </c>
      <c r="E17" s="52">
        <v>116</v>
      </c>
      <c r="F17" s="43">
        <f t="shared" si="1"/>
        <v>0.21561338289962825</v>
      </c>
      <c r="G17" s="44">
        <v>86</v>
      </c>
      <c r="H17" s="43">
        <f t="shared" si="2"/>
        <v>0.15985130111524162</v>
      </c>
      <c r="I17" s="59" t="s">
        <v>13</v>
      </c>
      <c r="J17" s="51">
        <v>538</v>
      </c>
      <c r="K17" s="52">
        <v>46</v>
      </c>
      <c r="L17" s="43">
        <f t="shared" si="3"/>
        <v>8.5501858736059477E-2</v>
      </c>
      <c r="M17" s="52">
        <v>120</v>
      </c>
      <c r="N17" s="43">
        <f t="shared" si="4"/>
        <v>0.22304832713754646</v>
      </c>
      <c r="O17" s="52">
        <v>62</v>
      </c>
      <c r="P17" s="43">
        <f t="shared" si="5"/>
        <v>0.11524163568773234</v>
      </c>
      <c r="Q17" s="59" t="s">
        <v>13</v>
      </c>
      <c r="R17" s="51">
        <v>538</v>
      </c>
      <c r="S17" s="52">
        <v>62</v>
      </c>
      <c r="T17" s="53">
        <f t="shared" si="6"/>
        <v>0.11524163568773234</v>
      </c>
      <c r="U17" s="52">
        <v>12</v>
      </c>
      <c r="V17" s="55">
        <f t="shared" si="7"/>
        <v>2.2304832713754646E-2</v>
      </c>
    </row>
    <row r="18" spans="1:22" x14ac:dyDescent="0.25">
      <c r="A18" s="57" t="s">
        <v>14</v>
      </c>
      <c r="B18" s="51">
        <v>948</v>
      </c>
      <c r="C18" s="52">
        <v>29</v>
      </c>
      <c r="D18" s="43">
        <f t="shared" si="0"/>
        <v>3.059071729957806E-2</v>
      </c>
      <c r="E18" s="52">
        <v>109</v>
      </c>
      <c r="F18" s="43">
        <f t="shared" si="1"/>
        <v>0.1149789029535865</v>
      </c>
      <c r="G18" s="44">
        <v>50</v>
      </c>
      <c r="H18" s="43">
        <f t="shared" si="2"/>
        <v>5.2742616033755275E-2</v>
      </c>
      <c r="I18" s="59" t="s">
        <v>14</v>
      </c>
      <c r="J18" s="51">
        <v>948</v>
      </c>
      <c r="K18" s="52">
        <v>95</v>
      </c>
      <c r="L18" s="43">
        <f t="shared" si="3"/>
        <v>0.10021097046413502</v>
      </c>
      <c r="M18" s="52">
        <v>103</v>
      </c>
      <c r="N18" s="43">
        <f t="shared" si="4"/>
        <v>0.10864978902953587</v>
      </c>
      <c r="O18" s="52">
        <v>169</v>
      </c>
      <c r="P18" s="43">
        <f t="shared" si="5"/>
        <v>0.17827004219409281</v>
      </c>
      <c r="Q18" s="59" t="s">
        <v>14</v>
      </c>
      <c r="R18" s="51">
        <v>948</v>
      </c>
      <c r="S18" s="52">
        <v>243</v>
      </c>
      <c r="T18" s="53">
        <f t="shared" si="6"/>
        <v>0.25632911392405061</v>
      </c>
      <c r="U18" s="52">
        <v>150</v>
      </c>
      <c r="V18" s="55">
        <f t="shared" si="7"/>
        <v>0.15822784810126583</v>
      </c>
    </row>
    <row r="19" spans="1:22" x14ac:dyDescent="0.25">
      <c r="A19" s="57" t="s">
        <v>15</v>
      </c>
      <c r="B19" s="51">
        <v>630</v>
      </c>
      <c r="C19" s="52">
        <v>6</v>
      </c>
      <c r="D19" s="43">
        <f t="shared" si="0"/>
        <v>9.5238095238095247E-3</v>
      </c>
      <c r="E19" s="52">
        <v>56</v>
      </c>
      <c r="F19" s="43">
        <f t="shared" si="1"/>
        <v>8.8888888888888892E-2</v>
      </c>
      <c r="G19" s="44">
        <v>60</v>
      </c>
      <c r="H19" s="43">
        <f t="shared" si="2"/>
        <v>9.5238095238095233E-2</v>
      </c>
      <c r="I19" s="59" t="s">
        <v>15</v>
      </c>
      <c r="J19" s="51">
        <v>630</v>
      </c>
      <c r="K19" s="52">
        <v>40</v>
      </c>
      <c r="L19" s="43">
        <f t="shared" si="3"/>
        <v>6.3492063492063489E-2</v>
      </c>
      <c r="M19" s="52">
        <v>67</v>
      </c>
      <c r="N19" s="43">
        <f t="shared" si="4"/>
        <v>0.10634920634920635</v>
      </c>
      <c r="O19" s="52">
        <v>107</v>
      </c>
      <c r="P19" s="43">
        <f t="shared" si="5"/>
        <v>0.16984126984126985</v>
      </c>
      <c r="Q19" s="59" t="s">
        <v>15</v>
      </c>
      <c r="R19" s="51">
        <v>630</v>
      </c>
      <c r="S19" s="52">
        <v>152</v>
      </c>
      <c r="T19" s="53">
        <f t="shared" si="6"/>
        <v>0.24126984126984127</v>
      </c>
      <c r="U19" s="52">
        <v>142</v>
      </c>
      <c r="V19" s="55">
        <f t="shared" si="7"/>
        <v>0.2253968253968254</v>
      </c>
    </row>
    <row r="20" spans="1:22" x14ac:dyDescent="0.25">
      <c r="A20" s="57" t="s">
        <v>16</v>
      </c>
      <c r="B20" s="51">
        <v>5013</v>
      </c>
      <c r="C20" s="52">
        <v>342</v>
      </c>
      <c r="D20" s="43">
        <f t="shared" si="0"/>
        <v>6.8222621184919216E-2</v>
      </c>
      <c r="E20" s="52">
        <v>758</v>
      </c>
      <c r="F20" s="43">
        <f t="shared" si="1"/>
        <v>0.15120686215838819</v>
      </c>
      <c r="G20" s="44">
        <v>872</v>
      </c>
      <c r="H20" s="43">
        <f t="shared" si="2"/>
        <v>0.1739477358866946</v>
      </c>
      <c r="I20" s="59" t="s">
        <v>16</v>
      </c>
      <c r="J20" s="51">
        <v>5013</v>
      </c>
      <c r="K20" s="52">
        <v>470</v>
      </c>
      <c r="L20" s="43">
        <f t="shared" si="3"/>
        <v>9.3756233792140431E-2</v>
      </c>
      <c r="M20" s="52">
        <v>719</v>
      </c>
      <c r="N20" s="43">
        <f t="shared" si="4"/>
        <v>0.14342708956712547</v>
      </c>
      <c r="O20" s="52">
        <v>921</v>
      </c>
      <c r="P20" s="43">
        <f t="shared" si="5"/>
        <v>0.18372232196289648</v>
      </c>
      <c r="Q20" s="59" t="s">
        <v>16</v>
      </c>
      <c r="R20" s="51">
        <v>5013</v>
      </c>
      <c r="S20" s="52">
        <v>494</v>
      </c>
      <c r="T20" s="53">
        <f t="shared" si="6"/>
        <v>9.854378615599442E-2</v>
      </c>
      <c r="U20" s="52">
        <v>437</v>
      </c>
      <c r="V20" s="55">
        <f t="shared" si="7"/>
        <v>8.7173349291841215E-2</v>
      </c>
    </row>
    <row r="21" spans="1:22" x14ac:dyDescent="0.25">
      <c r="A21" s="57" t="s">
        <v>17</v>
      </c>
      <c r="B21" s="51">
        <v>792</v>
      </c>
      <c r="C21" s="52">
        <v>19</v>
      </c>
      <c r="D21" s="43">
        <f t="shared" si="0"/>
        <v>2.3989898989898988E-2</v>
      </c>
      <c r="E21" s="52">
        <v>129</v>
      </c>
      <c r="F21" s="43">
        <f t="shared" si="1"/>
        <v>0.16287878787878787</v>
      </c>
      <c r="G21" s="44">
        <v>61</v>
      </c>
      <c r="H21" s="43">
        <f t="shared" si="2"/>
        <v>7.7020202020202017E-2</v>
      </c>
      <c r="I21" s="59" t="s">
        <v>17</v>
      </c>
      <c r="J21" s="51">
        <v>792</v>
      </c>
      <c r="K21" s="52">
        <v>141</v>
      </c>
      <c r="L21" s="43">
        <f t="shared" si="3"/>
        <v>0.17803030303030304</v>
      </c>
      <c r="M21" s="52">
        <v>83</v>
      </c>
      <c r="N21" s="43">
        <f t="shared" si="4"/>
        <v>0.10479797979797979</v>
      </c>
      <c r="O21" s="52">
        <v>138</v>
      </c>
      <c r="P21" s="43">
        <f t="shared" si="5"/>
        <v>0.17424242424242425</v>
      </c>
      <c r="Q21" s="59" t="s">
        <v>17</v>
      </c>
      <c r="R21" s="51">
        <v>792</v>
      </c>
      <c r="S21" s="52">
        <v>167</v>
      </c>
      <c r="T21" s="53">
        <f t="shared" si="6"/>
        <v>0.21085858585858586</v>
      </c>
      <c r="U21" s="52">
        <v>54</v>
      </c>
      <c r="V21" s="55">
        <f t="shared" si="7"/>
        <v>6.8181818181818177E-2</v>
      </c>
    </row>
    <row r="22" spans="1:22" x14ac:dyDescent="0.25">
      <c r="A22" s="57" t="s">
        <v>18</v>
      </c>
      <c r="B22" s="51">
        <v>2375</v>
      </c>
      <c r="C22" s="52">
        <v>108</v>
      </c>
      <c r="D22" s="43">
        <f t="shared" si="0"/>
        <v>4.5473684210526319E-2</v>
      </c>
      <c r="E22" s="52">
        <v>443</v>
      </c>
      <c r="F22" s="43">
        <f t="shared" si="1"/>
        <v>0.18652631578947368</v>
      </c>
      <c r="G22" s="44">
        <v>112</v>
      </c>
      <c r="H22" s="43">
        <f t="shared" si="2"/>
        <v>4.7157894736842107E-2</v>
      </c>
      <c r="I22" s="59" t="s">
        <v>18</v>
      </c>
      <c r="J22" s="51">
        <v>2375</v>
      </c>
      <c r="K22" s="52">
        <v>84</v>
      </c>
      <c r="L22" s="43">
        <f t="shared" si="3"/>
        <v>3.5368421052631577E-2</v>
      </c>
      <c r="M22" s="52">
        <v>89</v>
      </c>
      <c r="N22" s="43">
        <f t="shared" si="4"/>
        <v>3.7473684210526319E-2</v>
      </c>
      <c r="O22" s="52">
        <v>113</v>
      </c>
      <c r="P22" s="43">
        <f t="shared" si="5"/>
        <v>4.7578947368421054E-2</v>
      </c>
      <c r="Q22" s="59" t="s">
        <v>18</v>
      </c>
      <c r="R22" s="51">
        <v>2375</v>
      </c>
      <c r="S22" s="52">
        <v>71</v>
      </c>
      <c r="T22" s="53">
        <f t="shared" si="6"/>
        <v>2.9894736842105262E-2</v>
      </c>
      <c r="U22" s="52">
        <v>65</v>
      </c>
      <c r="V22" s="55">
        <f t="shared" si="7"/>
        <v>2.736842105263158E-2</v>
      </c>
    </row>
    <row r="23" spans="1:22" s="21" customFormat="1" x14ac:dyDescent="0.25">
      <c r="A23" s="57" t="s">
        <v>19</v>
      </c>
      <c r="B23" s="51">
        <v>3677</v>
      </c>
      <c r="C23" s="52">
        <v>127</v>
      </c>
      <c r="D23" s="43">
        <f t="shared" si="0"/>
        <v>3.4539026380201253E-2</v>
      </c>
      <c r="E23" s="52">
        <v>610</v>
      </c>
      <c r="F23" s="43">
        <f t="shared" si="1"/>
        <v>0.16589611096002177</v>
      </c>
      <c r="G23" s="44">
        <v>319</v>
      </c>
      <c r="H23" s="43">
        <f t="shared" si="2"/>
        <v>8.6755507206962193E-2</v>
      </c>
      <c r="I23" s="59" t="s">
        <v>19</v>
      </c>
      <c r="J23" s="51">
        <v>3677</v>
      </c>
      <c r="K23" s="52">
        <v>123</v>
      </c>
      <c r="L23" s="43">
        <f t="shared" si="3"/>
        <v>3.3451183029643734E-2</v>
      </c>
      <c r="M23" s="52">
        <v>172</v>
      </c>
      <c r="N23" s="43">
        <f t="shared" si="4"/>
        <v>4.6777264073973347E-2</v>
      </c>
      <c r="O23" s="52">
        <v>271</v>
      </c>
      <c r="P23" s="43">
        <f t="shared" si="5"/>
        <v>7.3701387000271956E-2</v>
      </c>
      <c r="Q23" s="59" t="s">
        <v>19</v>
      </c>
      <c r="R23" s="51">
        <v>3677</v>
      </c>
      <c r="S23" s="52">
        <v>139</v>
      </c>
      <c r="T23" s="53">
        <f t="shared" si="6"/>
        <v>3.7802556431873809E-2</v>
      </c>
      <c r="U23" s="52">
        <v>129</v>
      </c>
      <c r="V23" s="55">
        <f t="shared" si="7"/>
        <v>3.5082948055480012E-2</v>
      </c>
    </row>
    <row r="24" spans="1:22" ht="15" customHeight="1" x14ac:dyDescent="0.25">
      <c r="A24" s="22" t="s">
        <v>20</v>
      </c>
      <c r="B24" s="23">
        <f>SUM(B6:B23)</f>
        <v>33493</v>
      </c>
      <c r="C24" s="24">
        <f>SUM(C6:C23)</f>
        <v>1416</v>
      </c>
      <c r="D24" s="24"/>
      <c r="E24" s="24">
        <f>SUM(E6:E23)</f>
        <v>5114</v>
      </c>
      <c r="F24" s="24"/>
      <c r="G24" s="24">
        <f>SUM(G6:G23)</f>
        <v>3959</v>
      </c>
      <c r="H24" s="24"/>
      <c r="I24" s="25" t="s">
        <v>20</v>
      </c>
      <c r="J24" s="23">
        <f>SUM(J6:J23)</f>
        <v>33493</v>
      </c>
      <c r="K24" s="24">
        <f>SUM(K6:K23)</f>
        <v>3063</v>
      </c>
      <c r="L24" s="24"/>
      <c r="M24" s="24">
        <f>SUM(M6:M23)</f>
        <v>4184</v>
      </c>
      <c r="N24" s="24"/>
      <c r="O24" s="24">
        <f>SUM(O6:O23)</f>
        <v>5209</v>
      </c>
      <c r="P24" s="24"/>
      <c r="Q24" s="25" t="s">
        <v>20</v>
      </c>
      <c r="R24" s="23">
        <f>SUM(R6:R23)</f>
        <v>33493</v>
      </c>
      <c r="S24" s="24">
        <f>SUM(S6:S23)</f>
        <v>4225</v>
      </c>
      <c r="T24" s="23"/>
      <c r="U24" s="24">
        <f>SUM(U6:U23)</f>
        <v>3246</v>
      </c>
      <c r="V24" s="26"/>
    </row>
    <row r="25" spans="1:22" ht="15" customHeight="1" x14ac:dyDescent="0.25">
      <c r="B25" s="37" t="s">
        <v>32</v>
      </c>
      <c r="C25" s="37"/>
      <c r="D25" s="37"/>
      <c r="E25" s="13"/>
      <c r="G25" s="17"/>
      <c r="H25" s="17"/>
      <c r="I25" s="17"/>
      <c r="J25" s="17"/>
      <c r="K25" s="17"/>
      <c r="L25" s="17"/>
      <c r="M25" s="17"/>
      <c r="N25" s="17"/>
      <c r="O25" s="17"/>
    </row>
    <row r="26" spans="1:22" ht="15.75" x14ac:dyDescent="0.25">
      <c r="B26" s="37"/>
      <c r="C26" s="37"/>
      <c r="D26" s="37"/>
      <c r="G26" s="17"/>
      <c r="H26" s="17"/>
      <c r="I26" s="17"/>
      <c r="J26" s="17"/>
      <c r="K26" s="17"/>
    </row>
    <row r="27" spans="1:22" x14ac:dyDescent="0.25">
      <c r="H27" s="11"/>
      <c r="I27" s="11"/>
      <c r="J27" s="41" t="s">
        <v>41</v>
      </c>
      <c r="K27" s="41"/>
      <c r="L27" s="41"/>
      <c r="M27" s="41"/>
      <c r="N27" s="41"/>
      <c r="O27" s="41"/>
    </row>
    <row r="28" spans="1:22" x14ac:dyDescent="0.25">
      <c r="B28" s="38" t="s">
        <v>39</v>
      </c>
      <c r="C28" s="38"/>
      <c r="D28" s="38"/>
      <c r="E28" s="38"/>
    </row>
    <row r="29" spans="1:22" x14ac:dyDescent="0.25">
      <c r="B29" s="40"/>
      <c r="C29" s="40"/>
      <c r="D29" s="40"/>
    </row>
  </sheetData>
  <mergeCells count="4">
    <mergeCell ref="B25:D26"/>
    <mergeCell ref="B29:D29"/>
    <mergeCell ref="B28:E28"/>
    <mergeCell ref="J27:O27"/>
  </mergeCells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% of County</vt:lpstr>
      <vt:lpstr>% of Town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hspetla</cp:lastModifiedBy>
  <cp:lastPrinted>2017-08-10T15:08:20Z</cp:lastPrinted>
  <dcterms:created xsi:type="dcterms:W3CDTF">2014-12-01T21:18:13Z</dcterms:created>
  <dcterms:modified xsi:type="dcterms:W3CDTF">2017-08-14T13:03:52Z</dcterms:modified>
</cp:coreProperties>
</file>