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2015 data\New_RPC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J24" i="1"/>
  <c r="J20" i="1"/>
  <c r="J16" i="1"/>
  <c r="J12" i="1"/>
  <c r="I29" i="1"/>
  <c r="G9" i="1"/>
  <c r="E25" i="1"/>
  <c r="E24" i="1"/>
  <c r="E21" i="1"/>
  <c r="E20" i="1"/>
  <c r="E17" i="1"/>
  <c r="E16" i="1"/>
  <c r="E13" i="1"/>
  <c r="E12" i="1"/>
  <c r="D29" i="1"/>
  <c r="E26" i="1"/>
  <c r="H29" i="1"/>
  <c r="K29" i="1"/>
  <c r="C2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9" i="1"/>
  <c r="J10" i="1"/>
  <c r="J11" i="1"/>
  <c r="J13" i="1"/>
  <c r="J14" i="1"/>
  <c r="J15" i="1"/>
  <c r="J17" i="1"/>
  <c r="J18" i="1"/>
  <c r="J19" i="1"/>
  <c r="J21" i="1"/>
  <c r="J22" i="1"/>
  <c r="J23" i="1"/>
  <c r="J25" i="1"/>
  <c r="J26" i="1"/>
  <c r="J27" i="1"/>
  <c r="E10" i="1"/>
  <c r="E11" i="1"/>
  <c r="E14" i="1"/>
  <c r="E15" i="1"/>
  <c r="E18" i="1"/>
  <c r="E19" i="1"/>
  <c r="E22" i="1"/>
  <c r="E23" i="1"/>
  <c r="E27" i="1"/>
  <c r="E9" i="1"/>
  <c r="J9" i="1" l="1"/>
</calcChain>
</file>

<file path=xl/sharedStrings.xml><?xml version="1.0" encoding="utf-8"?>
<sst xmlns="http://schemas.openxmlformats.org/spreadsheetml/2006/main" count="39" uniqueCount="34">
  <si>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</si>
  <si>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</si>
  <si>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</si>
  <si>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</si>
  <si>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</si>
  <si>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</si>
  <si>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</si>
  <si>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</si>
  <si>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</si>
  <si>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</si>
  <si>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</si>
  <si>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</si>
  <si>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</si>
  <si>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</si>
  <si>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</si>
  <si>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</si>
  <si>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</si>
  <si>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</si>
  <si>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</si>
  <si>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</si>
  <si>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</si>
  <si>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Owner-occupied housing units with a mortgage</t>
  </si>
  <si>
    <t>Specified renter-occupied units</t>
  </si>
  <si>
    <t>Monthly Cost &lt;15% of household income</t>
  </si>
  <si>
    <t xml:space="preserve">Monthly Cost &gt;30% of Household Income </t>
  </si>
  <si>
    <t>Median Gross Rent</t>
  </si>
  <si>
    <t xml:space="preserve">% of Total </t>
  </si>
  <si>
    <t>% of Total</t>
  </si>
  <si>
    <t>LCRPC
Lincoln County Regional Planning Commission</t>
  </si>
  <si>
    <t xml:space="preserve">Questions or comments should be directed to Zach Mosher at zmosher@lcrpc.org or (207) 882-5152
</t>
  </si>
  <si>
    <t>-</t>
  </si>
  <si>
    <t>Median selected monthly owner costs (dollars)</t>
  </si>
  <si>
    <t>Housing Costs as a % of Household Income, by Town, in 2015</t>
  </si>
  <si>
    <t>* Source: American Community Survey, 2015 5yr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</si>
</sst>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&quot;$&quot;#,##0"/>
    <numFmt numFmtId="166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</borders>
  <cellStyleXfs count="68">
    <xf numFmtId="0" fontId="0" fillId="0" borderId="0"/>
    <xf numFmtId="0" fontId="3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7" applyNumberFormat="0" applyAlignment="0" applyProtection="0"/>
    <xf numFmtId="0" fontId="27" fillId="22" borderId="8" applyNumberFormat="0" applyAlignment="0" applyProtection="0"/>
    <xf numFmtId="0" fontId="28" fillId="22" borderId="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left" vertical="top" wrapText="1"/>
    </xf>
    <xf numFmtId="0" fontId="4" fillId="26" borderId="0"/>
    <xf numFmtId="0" fontId="4" fillId="26" borderId="0"/>
    <xf numFmtId="0" fontId="30" fillId="0" borderId="0">
      <alignment horizontal="right" vertical="center" wrapText="1"/>
    </xf>
    <xf numFmtId="0" fontId="30" fillId="0" borderId="0" applyAlignment="0">
      <alignment vertical="center" wrapText="1"/>
    </xf>
    <xf numFmtId="0" fontId="8" fillId="27" borderId="0" applyFill="0">
      <alignment vertical="top" wrapText="1"/>
    </xf>
    <xf numFmtId="166" fontId="9" fillId="2" borderId="9" applyFill="0">
      <alignment horizontal="center" vertical="top"/>
    </xf>
    <xf numFmtId="0" fontId="10" fillId="23" borderId="0">
      <alignment horizontal="center" vertical="center" wrapText="1"/>
    </xf>
    <xf numFmtId="0" fontId="6" fillId="27" borderId="10" applyFill="0">
      <alignment vertical="center" wrapText="1"/>
    </xf>
    <xf numFmtId="0" fontId="6" fillId="27" borderId="10" applyFont="0" applyFill="0" applyBorder="0">
      <alignment vertical="center" wrapText="1"/>
    </xf>
    <xf numFmtId="0" fontId="5" fillId="2" borderId="9" applyFill="0"/>
    <xf numFmtId="0" fontId="31" fillId="0" borderId="0" applyFill="0">
      <alignment horizontal="left" vertical="center" wrapText="1"/>
    </xf>
    <xf numFmtId="0" fontId="32" fillId="27" borderId="0" applyFill="0"/>
    <xf numFmtId="165" fontId="4" fillId="2" borderId="11" applyFill="0">
      <alignment horizontal="right" vertical="center"/>
    </xf>
    <xf numFmtId="0" fontId="7" fillId="2" borderId="0" applyFill="0">
      <alignment horizontal="left" vertical="center"/>
    </xf>
    <xf numFmtId="0" fontId="4" fillId="27" borderId="6" applyFill="0">
      <alignment horizontal="left" vertical="top" wrapText="1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7" applyNumberFormat="0" applyAlignment="0" applyProtection="0"/>
    <xf numFmtId="0" fontId="21" fillId="0" borderId="15" applyNumberFormat="0" applyFill="0" applyAlignment="0" applyProtection="0"/>
    <xf numFmtId="0" fontId="26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0" borderId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22" fillId="2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5" xfId="0" applyFont="1" applyBorder="1"/>
    <xf numFmtId="0" fontId="0" fillId="0" borderId="3" xfId="0" applyFont="1" applyBorder="1"/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0" fontId="0" fillId="0" borderId="3" xfId="0" applyBorder="1"/>
    <xf numFmtId="0" fontId="0" fillId="0" borderId="2" xfId="0" applyBorder="1"/>
    <xf numFmtId="0" fontId="0" fillId="0" borderId="20" xfId="0" applyBorder="1"/>
    <xf numFmtId="0" fontId="0" fillId="0" borderId="19" xfId="0" applyBorder="1"/>
    <xf numFmtId="3" fontId="0" fillId="0" borderId="0" xfId="0" applyNumberFormat="1" applyFont="1" applyBorder="1"/>
    <xf numFmtId="3" fontId="1" fillId="0" borderId="0" xfId="0" applyNumberFormat="1" applyFont="1" applyBorder="1"/>
    <xf numFmtId="0" fontId="0" fillId="0" borderId="5" xfId="0" applyBorder="1"/>
    <xf numFmtId="0" fontId="0" fillId="0" borderId="27" xfId="0" applyBorder="1"/>
    <xf numFmtId="0" fontId="0" fillId="0" borderId="23" xfId="0" applyFont="1" applyBorder="1"/>
    <xf numFmtId="0" fontId="0" fillId="0" borderId="24" xfId="0" applyFont="1" applyBorder="1"/>
    <xf numFmtId="3" fontId="1" fillId="0" borderId="23" xfId="0" applyNumberFormat="1" applyFont="1" applyBorder="1"/>
    <xf numFmtId="164" fontId="0" fillId="0" borderId="3" xfId="0" applyNumberFormat="1" applyBorder="1"/>
    <xf numFmtId="164" fontId="0" fillId="0" borderId="19" xfId="0" applyNumberFormat="1" applyBorder="1"/>
    <xf numFmtId="164" fontId="0" fillId="0" borderId="24" xfId="0" applyNumberFormat="1" applyBorder="1"/>
    <xf numFmtId="164" fontId="0" fillId="0" borderId="26" xfId="0" applyNumberFormat="1" applyBorder="1"/>
    <xf numFmtId="164" fontId="1" fillId="0" borderId="3" xfId="0" applyNumberFormat="1" applyFont="1" applyBorder="1"/>
    <xf numFmtId="164" fontId="1" fillId="0" borderId="24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3" xfId="0" applyBorder="1"/>
    <xf numFmtId="0" fontId="0" fillId="0" borderId="25" xfId="0" applyBorder="1"/>
    <xf numFmtId="0" fontId="0" fillId="0" borderId="28" xfId="0" applyBorder="1"/>
    <xf numFmtId="165" fontId="0" fillId="0" borderId="23" xfId="0" applyNumberFormat="1" applyBorder="1"/>
    <xf numFmtId="165" fontId="0" fillId="0" borderId="3" xfId="0" applyNumberFormat="1" applyBorder="1"/>
    <xf numFmtId="165" fontId="0" fillId="0" borderId="25" xfId="0" applyNumberFormat="1" applyBorder="1"/>
    <xf numFmtId="165" fontId="0" fillId="0" borderId="19" xfId="0" applyNumberFormat="1" applyBorder="1"/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8"/>
  <sheetViews>
    <sheetView tabSelected="1" topLeftCell="A4" workbookViewId="0">
      <selection activeCell="O21" sqref="O21"/>
    </sheetView>
  </sheetViews>
  <sheetFormatPr defaultRowHeight="15" x14ac:dyDescent="0.25"/>
  <cols>
    <col min="2" max="2" width="25.140625" customWidth="1"/>
    <col min="3" max="3" width="23.7109375" customWidth="1"/>
    <col min="4" max="4" width="23.140625" customWidth="1"/>
    <col min="5" max="5" width="17.7109375" customWidth="1"/>
    <col min="6" max="6" width="21.5703125" customWidth="1"/>
    <col min="7" max="8" width="17.7109375" customWidth="1"/>
    <col min="9" max="9" width="20.5703125" customWidth="1"/>
    <col min="10" max="10" width="17.7109375" customWidth="1"/>
    <col min="11" max="11" width="23" customWidth="1"/>
    <col min="12" max="12" width="17.7109375" customWidth="1"/>
    <col min="13" max="13" width="24" customWidth="1"/>
    <col min="14" max="15" width="17.7109375" customWidth="1"/>
  </cols>
  <sheetData>
    <row r="3" spans="2:14" x14ac:dyDescent="0.25">
      <c r="B3" s="1"/>
      <c r="C3" s="33" t="s">
        <v>32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2:14" x14ac:dyDescent="0.25">
      <c r="B4" s="1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2:14" ht="15" customHeight="1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14"/>
    </row>
    <row r="6" spans="2:14" ht="15" customHeight="1" x14ac:dyDescent="0.25">
      <c r="B6" s="4"/>
      <c r="C6" s="36" t="s">
        <v>21</v>
      </c>
      <c r="D6" s="38" t="s">
        <v>23</v>
      </c>
      <c r="E6" s="40" t="s">
        <v>26</v>
      </c>
      <c r="F6" s="40" t="s">
        <v>24</v>
      </c>
      <c r="G6" s="45" t="s">
        <v>27</v>
      </c>
      <c r="H6" s="42" t="s">
        <v>22</v>
      </c>
      <c r="I6" s="40" t="s">
        <v>23</v>
      </c>
      <c r="J6" s="40" t="s">
        <v>27</v>
      </c>
      <c r="K6" s="40" t="s">
        <v>24</v>
      </c>
      <c r="L6" s="45" t="s">
        <v>26</v>
      </c>
      <c r="M6" s="42" t="s">
        <v>31</v>
      </c>
      <c r="N6" s="40" t="s">
        <v>25</v>
      </c>
    </row>
    <row r="7" spans="2:14" ht="15" customHeight="1" x14ac:dyDescent="0.25">
      <c r="B7" s="5" t="s">
        <v>0</v>
      </c>
      <c r="C7" s="37"/>
      <c r="D7" s="39"/>
      <c r="E7" s="41"/>
      <c r="F7" s="41"/>
      <c r="G7" s="46"/>
      <c r="H7" s="43"/>
      <c r="I7" s="44"/>
      <c r="J7" s="41"/>
      <c r="K7" s="44"/>
      <c r="L7" s="46"/>
      <c r="M7" s="43"/>
      <c r="N7" s="44"/>
    </row>
    <row r="8" spans="2:14" ht="15" customHeight="1" x14ac:dyDescent="0.25">
      <c r="B8" s="6"/>
      <c r="C8" s="15"/>
      <c r="D8" s="15"/>
      <c r="E8" s="15"/>
      <c r="F8" s="15"/>
      <c r="G8" s="20"/>
      <c r="H8" s="19"/>
      <c r="I8" s="15"/>
      <c r="J8" s="15"/>
      <c r="K8" s="15"/>
      <c r="L8" s="20"/>
      <c r="M8" s="49"/>
      <c r="N8" s="15"/>
    </row>
    <row r="9" spans="2:14" ht="15" customHeight="1" x14ac:dyDescent="0.25">
      <c r="B9" s="8" t="s">
        <v>1</v>
      </c>
      <c r="C9" s="13">
        <v>160</v>
      </c>
      <c r="D9" s="13">
        <v>21</v>
      </c>
      <c r="E9" s="24">
        <f>D9/C9</f>
        <v>0.13125000000000001</v>
      </c>
      <c r="F9" s="13">
        <v>50</v>
      </c>
      <c r="G9" s="26">
        <f>F9/C9</f>
        <v>0.3125</v>
      </c>
      <c r="H9" s="47">
        <v>15</v>
      </c>
      <c r="I9" s="13">
        <v>5</v>
      </c>
      <c r="J9" s="24">
        <f>I9/H9</f>
        <v>0.33333333333333331</v>
      </c>
      <c r="K9" s="13">
        <v>5</v>
      </c>
      <c r="L9" s="26">
        <f>K9/H9</f>
        <v>0.33333333333333331</v>
      </c>
      <c r="M9" s="50">
        <v>1367</v>
      </c>
      <c r="N9" s="51">
        <v>969</v>
      </c>
    </row>
    <row r="10" spans="2:14" x14ac:dyDescent="0.25">
      <c r="B10" s="8" t="s">
        <v>2</v>
      </c>
      <c r="C10" s="13">
        <v>804</v>
      </c>
      <c r="D10" s="13">
        <v>156</v>
      </c>
      <c r="E10" s="24">
        <f t="shared" ref="E10:E27" si="0">D10/C10</f>
        <v>0.19402985074626866</v>
      </c>
      <c r="F10" s="13">
        <v>267</v>
      </c>
      <c r="G10" s="26">
        <f t="shared" ref="G10:G27" si="1">F10/C10</f>
        <v>0.33208955223880599</v>
      </c>
      <c r="H10" s="47">
        <v>117</v>
      </c>
      <c r="I10" s="13">
        <v>9</v>
      </c>
      <c r="J10" s="24">
        <f t="shared" ref="J10:J27" si="2">I10/H10</f>
        <v>7.6923076923076927E-2</v>
      </c>
      <c r="K10" s="13">
        <v>43</v>
      </c>
      <c r="L10" s="26">
        <f t="shared" ref="L10:L27" si="3">K10/H10</f>
        <v>0.36752136752136755</v>
      </c>
      <c r="M10" s="50">
        <v>1316</v>
      </c>
      <c r="N10" s="51">
        <v>1296</v>
      </c>
    </row>
    <row r="11" spans="2:14" x14ac:dyDescent="0.25">
      <c r="B11" s="8" t="s">
        <v>3</v>
      </c>
      <c r="C11" s="13">
        <v>396</v>
      </c>
      <c r="D11" s="13">
        <v>47</v>
      </c>
      <c r="E11" s="24">
        <f t="shared" si="0"/>
        <v>0.11868686868686869</v>
      </c>
      <c r="F11" s="13">
        <v>180</v>
      </c>
      <c r="G11" s="26">
        <f t="shared" si="1"/>
        <v>0.45454545454545453</v>
      </c>
      <c r="H11" s="47">
        <v>270</v>
      </c>
      <c r="I11" s="13">
        <v>29</v>
      </c>
      <c r="J11" s="24">
        <f t="shared" si="2"/>
        <v>0.10740740740740741</v>
      </c>
      <c r="K11" s="13">
        <v>157</v>
      </c>
      <c r="L11" s="26">
        <f t="shared" si="3"/>
        <v>0.58148148148148149</v>
      </c>
      <c r="M11" s="50">
        <v>1427</v>
      </c>
      <c r="N11" s="51">
        <v>686</v>
      </c>
    </row>
    <row r="12" spans="2:14" x14ac:dyDescent="0.25">
      <c r="B12" s="8" t="s">
        <v>4</v>
      </c>
      <c r="C12" s="13">
        <v>211</v>
      </c>
      <c r="D12" s="13">
        <v>40</v>
      </c>
      <c r="E12" s="24">
        <f t="shared" si="0"/>
        <v>0.1895734597156398</v>
      </c>
      <c r="F12" s="13">
        <v>73</v>
      </c>
      <c r="G12" s="26">
        <f t="shared" si="1"/>
        <v>0.34597156398104267</v>
      </c>
      <c r="H12" s="47">
        <v>18</v>
      </c>
      <c r="I12" s="13">
        <v>0</v>
      </c>
      <c r="J12" s="24">
        <f t="shared" si="2"/>
        <v>0</v>
      </c>
      <c r="K12" s="13">
        <v>6</v>
      </c>
      <c r="L12" s="26">
        <f t="shared" si="3"/>
        <v>0.33333333333333331</v>
      </c>
      <c r="M12" s="50">
        <v>1139</v>
      </c>
      <c r="N12" s="51">
        <v>1050</v>
      </c>
    </row>
    <row r="13" spans="2:14" x14ac:dyDescent="0.25">
      <c r="B13" s="8" t="s">
        <v>5</v>
      </c>
      <c r="C13" s="13">
        <v>661</v>
      </c>
      <c r="D13" s="13">
        <v>265</v>
      </c>
      <c r="E13" s="24">
        <f t="shared" si="0"/>
        <v>0.40090771558245081</v>
      </c>
      <c r="F13" s="13">
        <v>173</v>
      </c>
      <c r="G13" s="26">
        <f t="shared" si="1"/>
        <v>0.26172465960665658</v>
      </c>
      <c r="H13" s="47">
        <v>103</v>
      </c>
      <c r="I13" s="13">
        <v>18</v>
      </c>
      <c r="J13" s="24">
        <f t="shared" si="2"/>
        <v>0.17475728155339806</v>
      </c>
      <c r="K13" s="13">
        <v>71</v>
      </c>
      <c r="L13" s="26">
        <f t="shared" si="3"/>
        <v>0.68932038834951459</v>
      </c>
      <c r="M13" s="50">
        <v>1001</v>
      </c>
      <c r="N13" s="51">
        <v>895</v>
      </c>
    </row>
    <row r="14" spans="2:14" x14ac:dyDescent="0.25">
      <c r="B14" s="8" t="s">
        <v>6</v>
      </c>
      <c r="C14" s="13">
        <v>342</v>
      </c>
      <c r="D14" s="13">
        <v>74</v>
      </c>
      <c r="E14" s="24">
        <f t="shared" si="0"/>
        <v>0.21637426900584794</v>
      </c>
      <c r="F14" s="13">
        <v>119</v>
      </c>
      <c r="G14" s="26">
        <f t="shared" si="1"/>
        <v>0.34795321637426901</v>
      </c>
      <c r="H14" s="47">
        <v>358</v>
      </c>
      <c r="I14" s="13">
        <v>39</v>
      </c>
      <c r="J14" s="24">
        <f t="shared" si="2"/>
        <v>0.10893854748603352</v>
      </c>
      <c r="K14" s="13">
        <v>156</v>
      </c>
      <c r="L14" s="26">
        <f t="shared" si="3"/>
        <v>0.43575418994413406</v>
      </c>
      <c r="M14" s="50">
        <v>1373</v>
      </c>
      <c r="N14" s="51">
        <v>767</v>
      </c>
    </row>
    <row r="15" spans="2:14" x14ac:dyDescent="0.25">
      <c r="B15" s="8" t="s">
        <v>7</v>
      </c>
      <c r="C15" s="13">
        <v>466</v>
      </c>
      <c r="D15" s="13">
        <v>129</v>
      </c>
      <c r="E15" s="24">
        <f t="shared" si="0"/>
        <v>0.27682403433476394</v>
      </c>
      <c r="F15" s="13">
        <v>132</v>
      </c>
      <c r="G15" s="26">
        <f t="shared" si="1"/>
        <v>0.2832618025751073</v>
      </c>
      <c r="H15" s="47">
        <v>113</v>
      </c>
      <c r="I15" s="13">
        <v>16</v>
      </c>
      <c r="J15" s="24">
        <f t="shared" si="2"/>
        <v>0.1415929203539823</v>
      </c>
      <c r="K15" s="13">
        <v>38</v>
      </c>
      <c r="L15" s="26">
        <f t="shared" si="3"/>
        <v>0.33628318584070799</v>
      </c>
      <c r="M15" s="50">
        <v>1213</v>
      </c>
      <c r="N15" s="51">
        <v>767</v>
      </c>
    </row>
    <row r="16" spans="2:14" x14ac:dyDescent="0.25">
      <c r="B16" s="8" t="s">
        <v>8</v>
      </c>
      <c r="C16" s="13">
        <v>198</v>
      </c>
      <c r="D16" s="13">
        <v>33</v>
      </c>
      <c r="E16" s="24">
        <f t="shared" si="0"/>
        <v>0.16666666666666666</v>
      </c>
      <c r="F16" s="13">
        <v>78</v>
      </c>
      <c r="G16" s="26">
        <f t="shared" si="1"/>
        <v>0.39393939393939392</v>
      </c>
      <c r="H16" s="47">
        <v>124</v>
      </c>
      <c r="I16" s="13">
        <v>27</v>
      </c>
      <c r="J16" s="24">
        <f t="shared" si="2"/>
        <v>0.21774193548387097</v>
      </c>
      <c r="K16" s="13">
        <v>46</v>
      </c>
      <c r="L16" s="26">
        <f t="shared" si="3"/>
        <v>0.37096774193548387</v>
      </c>
      <c r="M16" s="50">
        <v>1509</v>
      </c>
      <c r="N16" s="51">
        <v>937</v>
      </c>
    </row>
    <row r="17" spans="2:14" x14ac:dyDescent="0.25">
      <c r="B17" s="8" t="s">
        <v>9</v>
      </c>
      <c r="C17" s="13">
        <v>447</v>
      </c>
      <c r="D17" s="13">
        <v>111</v>
      </c>
      <c r="E17" s="24">
        <f t="shared" si="0"/>
        <v>0.24832214765100671</v>
      </c>
      <c r="F17" s="13">
        <v>145</v>
      </c>
      <c r="G17" s="26">
        <f t="shared" si="1"/>
        <v>0.32438478747203581</v>
      </c>
      <c r="H17" s="47">
        <v>162</v>
      </c>
      <c r="I17" s="13">
        <v>0</v>
      </c>
      <c r="J17" s="24">
        <f t="shared" si="2"/>
        <v>0</v>
      </c>
      <c r="K17" s="13">
        <v>49</v>
      </c>
      <c r="L17" s="26">
        <f t="shared" si="3"/>
        <v>0.30246913580246915</v>
      </c>
      <c r="M17" s="50">
        <v>1130</v>
      </c>
      <c r="N17" s="51">
        <v>871</v>
      </c>
    </row>
    <row r="18" spans="2:14" x14ac:dyDescent="0.25">
      <c r="B18" s="8" t="s">
        <v>10</v>
      </c>
      <c r="C18" s="13">
        <v>9</v>
      </c>
      <c r="D18" s="13">
        <v>0</v>
      </c>
      <c r="E18" s="24">
        <f t="shared" si="0"/>
        <v>0</v>
      </c>
      <c r="F18" s="13">
        <v>7</v>
      </c>
      <c r="G18" s="26">
        <f t="shared" si="1"/>
        <v>0.77777777777777779</v>
      </c>
      <c r="H18" s="47">
        <v>2</v>
      </c>
      <c r="I18" s="13">
        <v>0</v>
      </c>
      <c r="J18" s="24">
        <f t="shared" si="2"/>
        <v>0</v>
      </c>
      <c r="K18" s="13">
        <v>0</v>
      </c>
      <c r="L18" s="26">
        <f t="shared" si="3"/>
        <v>0</v>
      </c>
      <c r="M18" s="50" t="s">
        <v>30</v>
      </c>
      <c r="N18" s="51" t="s">
        <v>30</v>
      </c>
    </row>
    <row r="19" spans="2:14" x14ac:dyDescent="0.25">
      <c r="B19" s="8" t="s">
        <v>11</v>
      </c>
      <c r="C19" s="13">
        <v>342</v>
      </c>
      <c r="D19" s="13">
        <v>82</v>
      </c>
      <c r="E19" s="24">
        <f t="shared" si="0"/>
        <v>0.23976608187134502</v>
      </c>
      <c r="F19" s="13">
        <v>131</v>
      </c>
      <c r="G19" s="26">
        <f t="shared" si="1"/>
        <v>0.38304093567251463</v>
      </c>
      <c r="H19" s="47">
        <v>241</v>
      </c>
      <c r="I19" s="13">
        <v>37</v>
      </c>
      <c r="J19" s="24">
        <f t="shared" si="2"/>
        <v>0.15352697095435686</v>
      </c>
      <c r="K19" s="13">
        <v>56</v>
      </c>
      <c r="L19" s="26">
        <f t="shared" si="3"/>
        <v>0.23236514522821577</v>
      </c>
      <c r="M19" s="50">
        <v>1431</v>
      </c>
      <c r="N19" s="51">
        <v>887</v>
      </c>
    </row>
    <row r="20" spans="2:14" x14ac:dyDescent="0.25">
      <c r="B20" s="8" t="s">
        <v>12</v>
      </c>
      <c r="C20" s="13">
        <v>331</v>
      </c>
      <c r="D20" s="13">
        <v>41</v>
      </c>
      <c r="E20" s="24">
        <f t="shared" si="0"/>
        <v>0.12386706948640483</v>
      </c>
      <c r="F20" s="13">
        <v>114</v>
      </c>
      <c r="G20" s="26">
        <f t="shared" si="1"/>
        <v>0.34441087613293053</v>
      </c>
      <c r="H20" s="47">
        <v>132</v>
      </c>
      <c r="I20" s="13">
        <v>36</v>
      </c>
      <c r="J20" s="24">
        <f t="shared" si="2"/>
        <v>0.27272727272727271</v>
      </c>
      <c r="K20" s="13">
        <v>35</v>
      </c>
      <c r="L20" s="26">
        <f t="shared" si="3"/>
        <v>0.26515151515151514</v>
      </c>
      <c r="M20" s="50">
        <v>1185</v>
      </c>
      <c r="N20" s="51">
        <v>855</v>
      </c>
    </row>
    <row r="21" spans="2:14" x14ac:dyDescent="0.25">
      <c r="B21" s="8" t="s">
        <v>13</v>
      </c>
      <c r="C21" s="13">
        <v>75</v>
      </c>
      <c r="D21" s="13">
        <v>18</v>
      </c>
      <c r="E21" s="24">
        <f t="shared" si="0"/>
        <v>0.24</v>
      </c>
      <c r="F21" s="13">
        <v>36</v>
      </c>
      <c r="G21" s="26">
        <f t="shared" si="1"/>
        <v>0.48</v>
      </c>
      <c r="H21" s="47">
        <v>39</v>
      </c>
      <c r="I21" s="13">
        <v>3</v>
      </c>
      <c r="J21" s="24">
        <f t="shared" si="2"/>
        <v>7.6923076923076927E-2</v>
      </c>
      <c r="K21" s="13">
        <v>14</v>
      </c>
      <c r="L21" s="26">
        <f t="shared" si="3"/>
        <v>0.35897435897435898</v>
      </c>
      <c r="M21" s="50">
        <v>994</v>
      </c>
      <c r="N21" s="51">
        <v>593</v>
      </c>
    </row>
    <row r="22" spans="2:14" x14ac:dyDescent="0.25">
      <c r="B22" s="8" t="s">
        <v>14</v>
      </c>
      <c r="C22" s="13">
        <v>188</v>
      </c>
      <c r="D22" s="13">
        <v>59</v>
      </c>
      <c r="E22" s="24">
        <f t="shared" si="0"/>
        <v>0.31382978723404253</v>
      </c>
      <c r="F22" s="13">
        <v>58</v>
      </c>
      <c r="G22" s="26">
        <f t="shared" si="1"/>
        <v>0.30851063829787234</v>
      </c>
      <c r="H22" s="47">
        <v>84</v>
      </c>
      <c r="I22" s="13">
        <v>7</v>
      </c>
      <c r="J22" s="24">
        <f t="shared" si="2"/>
        <v>8.3333333333333329E-2</v>
      </c>
      <c r="K22" s="13">
        <v>34</v>
      </c>
      <c r="L22" s="26">
        <f t="shared" si="3"/>
        <v>0.40476190476190477</v>
      </c>
      <c r="M22" s="50">
        <v>1365</v>
      </c>
      <c r="N22" s="51">
        <v>1035</v>
      </c>
    </row>
    <row r="23" spans="2:14" x14ac:dyDescent="0.25">
      <c r="B23" s="8" t="s">
        <v>15</v>
      </c>
      <c r="C23" s="13">
        <v>84</v>
      </c>
      <c r="D23" s="13">
        <v>15</v>
      </c>
      <c r="E23" s="24">
        <f t="shared" si="0"/>
        <v>0.17857142857142858</v>
      </c>
      <c r="F23" s="13">
        <v>40</v>
      </c>
      <c r="G23" s="26">
        <f t="shared" si="1"/>
        <v>0.47619047619047616</v>
      </c>
      <c r="H23" s="47">
        <v>87</v>
      </c>
      <c r="I23" s="13">
        <v>0</v>
      </c>
      <c r="J23" s="24">
        <f t="shared" si="2"/>
        <v>0</v>
      </c>
      <c r="K23" s="13">
        <v>37</v>
      </c>
      <c r="L23" s="26">
        <f t="shared" si="3"/>
        <v>0.42528735632183906</v>
      </c>
      <c r="M23" s="50">
        <v>1382</v>
      </c>
      <c r="N23" s="51">
        <v>861</v>
      </c>
    </row>
    <row r="24" spans="2:14" x14ac:dyDescent="0.25">
      <c r="B24" s="8" t="s">
        <v>16</v>
      </c>
      <c r="C24" s="13">
        <v>1118</v>
      </c>
      <c r="D24" s="13">
        <v>239</v>
      </c>
      <c r="E24" s="24">
        <f t="shared" si="0"/>
        <v>0.21377459749552774</v>
      </c>
      <c r="F24" s="13">
        <v>392</v>
      </c>
      <c r="G24" s="26">
        <f t="shared" si="1"/>
        <v>0.35062611806797855</v>
      </c>
      <c r="H24" s="47">
        <v>409</v>
      </c>
      <c r="I24" s="13">
        <v>32</v>
      </c>
      <c r="J24" s="24">
        <f t="shared" si="2"/>
        <v>7.823960880195599E-2</v>
      </c>
      <c r="K24" s="13">
        <v>231</v>
      </c>
      <c r="L24" s="26">
        <f t="shared" si="3"/>
        <v>0.5647921760391198</v>
      </c>
      <c r="M24" s="50">
        <v>1014</v>
      </c>
      <c r="N24" s="51">
        <v>631</v>
      </c>
    </row>
    <row r="25" spans="2:14" x14ac:dyDescent="0.25">
      <c r="B25" s="8" t="s">
        <v>17</v>
      </c>
      <c r="C25" s="13">
        <v>184</v>
      </c>
      <c r="D25" s="13">
        <v>60</v>
      </c>
      <c r="E25" s="24">
        <f t="shared" si="0"/>
        <v>0.32608695652173914</v>
      </c>
      <c r="F25" s="13">
        <v>63</v>
      </c>
      <c r="G25" s="26">
        <f t="shared" si="1"/>
        <v>0.34239130434782611</v>
      </c>
      <c r="H25" s="47">
        <v>45</v>
      </c>
      <c r="I25" s="13">
        <v>3</v>
      </c>
      <c r="J25" s="24">
        <f t="shared" si="2"/>
        <v>6.6666666666666666E-2</v>
      </c>
      <c r="K25" s="13">
        <v>1</v>
      </c>
      <c r="L25" s="26">
        <f t="shared" si="3"/>
        <v>2.2222222222222223E-2</v>
      </c>
      <c r="M25" s="50">
        <v>1250</v>
      </c>
      <c r="N25" s="51">
        <v>625</v>
      </c>
    </row>
    <row r="26" spans="2:14" x14ac:dyDescent="0.25">
      <c r="B26" s="8" t="s">
        <v>18</v>
      </c>
      <c r="C26" s="13">
        <v>519</v>
      </c>
      <c r="D26" s="13">
        <v>94</v>
      </c>
      <c r="E26" s="24">
        <f t="shared" si="0"/>
        <v>0.1811175337186898</v>
      </c>
      <c r="F26" s="13">
        <v>200</v>
      </c>
      <c r="G26" s="26">
        <f t="shared" si="1"/>
        <v>0.38535645472061658</v>
      </c>
      <c r="H26" s="47">
        <v>117</v>
      </c>
      <c r="I26" s="13">
        <v>0</v>
      </c>
      <c r="J26" s="24">
        <f t="shared" si="2"/>
        <v>0</v>
      </c>
      <c r="K26" s="13">
        <v>57</v>
      </c>
      <c r="L26" s="26">
        <f t="shared" si="3"/>
        <v>0.48717948717948717</v>
      </c>
      <c r="M26" s="50">
        <v>1144</v>
      </c>
      <c r="N26" s="51">
        <v>913</v>
      </c>
    </row>
    <row r="27" spans="2:14" x14ac:dyDescent="0.25">
      <c r="B27" s="8" t="s">
        <v>19</v>
      </c>
      <c r="C27" s="16">
        <v>496</v>
      </c>
      <c r="D27" s="16">
        <v>96</v>
      </c>
      <c r="E27" s="25">
        <f t="shared" si="0"/>
        <v>0.19354838709677419</v>
      </c>
      <c r="F27" s="16">
        <v>136</v>
      </c>
      <c r="G27" s="27">
        <f t="shared" si="1"/>
        <v>0.27419354838709675</v>
      </c>
      <c r="H27" s="48">
        <v>618</v>
      </c>
      <c r="I27" s="16">
        <v>80</v>
      </c>
      <c r="J27" s="25">
        <f t="shared" si="2"/>
        <v>0.12944983818770225</v>
      </c>
      <c r="K27" s="16">
        <v>278</v>
      </c>
      <c r="L27" s="27">
        <f t="shared" si="3"/>
        <v>0.44983818770226536</v>
      </c>
      <c r="M27" s="52">
        <v>1244</v>
      </c>
      <c r="N27" s="53">
        <v>729</v>
      </c>
    </row>
    <row r="28" spans="2:14" x14ac:dyDescent="0.25">
      <c r="B28" s="9"/>
      <c r="C28" s="17"/>
      <c r="D28" s="21"/>
      <c r="E28" s="7"/>
      <c r="G28" s="22"/>
      <c r="H28" s="4"/>
      <c r="I28" s="7"/>
      <c r="J28" s="7"/>
      <c r="K28" s="7"/>
      <c r="L28" s="22"/>
      <c r="M28" s="4"/>
      <c r="N28" s="7"/>
    </row>
    <row r="29" spans="2:14" x14ac:dyDescent="0.25">
      <c r="B29" s="10" t="s">
        <v>20</v>
      </c>
      <c r="C29" s="18">
        <f>SUM(C9:C27)</f>
        <v>7031</v>
      </c>
      <c r="D29" s="23">
        <f>SUM(D9:D27)</f>
        <v>1580</v>
      </c>
      <c r="E29" s="28"/>
      <c r="G29" s="29"/>
      <c r="H29" s="11">
        <f>SUM(H9:H27)</f>
        <v>3054</v>
      </c>
      <c r="I29" s="12">
        <f>SUM(I9:I27)</f>
        <v>341</v>
      </c>
      <c r="J29" s="28"/>
      <c r="K29" s="12">
        <f>SUM(K9:K27)</f>
        <v>1314</v>
      </c>
      <c r="L29" s="29"/>
      <c r="M29" s="11"/>
      <c r="N29" s="12"/>
    </row>
    <row r="34" spans="2:9" x14ac:dyDescent="0.25">
      <c r="B34" s="30" t="s">
        <v>28</v>
      </c>
      <c r="C34" s="30"/>
      <c r="D34" s="30"/>
      <c r="G34" s="32" t="s">
        <v>29</v>
      </c>
      <c r="H34" s="32"/>
      <c r="I34" s="32"/>
    </row>
    <row r="35" spans="2:9" ht="15" customHeight="1" x14ac:dyDescent="0.25">
      <c r="B35" s="30"/>
      <c r="C35" s="30"/>
      <c r="D35" s="30"/>
      <c r="G35" s="32"/>
      <c r="H35" s="32"/>
      <c r="I35" s="32"/>
    </row>
    <row r="38" spans="2:9" x14ac:dyDescent="0.25">
      <c r="B38" s="31" t="s">
        <v>33</v>
      </c>
      <c r="C38" s="31"/>
      <c r="D38" s="31"/>
      <c r="E38" s="31"/>
    </row>
  </sheetData>
  <mergeCells count="16">
    <mergeCell ref="B34:D35"/>
    <mergeCell ref="B38:E38"/>
    <mergeCell ref="G34:I35"/>
    <mergeCell ref="C3:N4"/>
    <mergeCell ref="C6:C7"/>
    <mergeCell ref="D6:D7"/>
    <mergeCell ref="F6:F7"/>
    <mergeCell ref="H6:H7"/>
    <mergeCell ref="I6:I7"/>
    <mergeCell ref="K6:K7"/>
    <mergeCell ref="M6:M7"/>
    <mergeCell ref="N6:N7"/>
    <mergeCell ref="E6:E7"/>
    <mergeCell ref="G6:G7"/>
    <mergeCell ref="J6:J7"/>
    <mergeCell ref="L6:L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zmosher</dc:creator>
  <cp:lastModifiedBy>ZachMosher</cp:lastModifiedBy>
  <dcterms:created xsi:type="dcterms:W3CDTF">2014-12-08T20:40:04Z</dcterms:created>
  <dcterms:modified xsi:type="dcterms:W3CDTF">2017-01-31T16:40:05Z</dcterms:modified>
</cp:coreProperties>
</file>