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6" i="1" l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6" i="1"/>
  <c r="I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6" i="1"/>
  <c r="E6" i="1" s="1"/>
  <c r="C26" i="1"/>
  <c r="B26" i="1"/>
  <c r="H26" i="1" l="1"/>
  <c r="D26" i="1"/>
</calcChain>
</file>

<file path=xl/sharedStrings.xml><?xml version="1.0" encoding="utf-8"?>
<sst xmlns="http://schemas.openxmlformats.org/spreadsheetml/2006/main" count="39" uniqueCount="38">
  <si>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</si>
  <si>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</si>
  <si>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</si>
  <si>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</si>
  <si>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</si>
  <si>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</si>
  <si>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</si>
  <si>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</si>
  <si>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</si>
  <si>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</si>
  <si>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</si>
  <si>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</si>
  <si>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</si>
  <si>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</si>
  <si>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</si>
  <si>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</si>
  <si>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</si>
  <si>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</si>
  <si>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</si>
  <si>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</si>
  <si>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>Monhegan Island</t>
  </si>
  <si>
    <t>1990-2000</t>
  </si>
  <si>
    <t xml:space="preserve">% Change </t>
  </si>
  <si>
    <t>Population, Numeric Change, and % Change 1990 - 2000</t>
  </si>
  <si>
    <t>LCRPC
Lincoln County Regional Planning Commission</t>
  </si>
  <si>
    <t>2000-2015</t>
  </si>
  <si>
    <t>* Source: American Community Survey, 2015 5yr Estimate</t>
  </si>
  <si>
    <t>Population, Numeric Change, and % Change 2000 - 2015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</si>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</sst>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&quot;$&quot;#,##0"/>
    <numFmt numFmtId="166" formatCode="[$-409]mmmm\ d\,\ yyyy;@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</borders>
  <cellStyleXfs count="69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6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5" fontId="3" fillId="22" borderId="5" applyFill="0">
      <alignment horizontal="right" vertical="center"/>
    </xf>
    <xf numFmtId="3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5" xfId="0" applyBorder="1"/>
    <xf numFmtId="0" fontId="34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28" borderId="15" xfId="0" applyFont="1" applyFill="1" applyBorder="1"/>
    <xf numFmtId="0" fontId="1" fillId="28" borderId="16" xfId="0" applyFont="1" applyFill="1" applyBorder="1" applyAlignment="1">
      <alignment horizontal="right"/>
    </xf>
    <xf numFmtId="0" fontId="1" fillId="28" borderId="0" xfId="0" applyFont="1" applyFill="1" applyBorder="1" applyAlignment="1">
      <alignment horizontal="right"/>
    </xf>
    <xf numFmtId="0" fontId="1" fillId="28" borderId="14" xfId="0" applyFont="1" applyFill="1" applyBorder="1" applyAlignment="1">
      <alignment horizontal="right"/>
    </xf>
    <xf numFmtId="0" fontId="1" fillId="28" borderId="18" xfId="0" applyFont="1" applyFill="1" applyBorder="1" applyAlignment="1">
      <alignment horizontal="right"/>
    </xf>
    <xf numFmtId="0" fontId="1" fillId="28" borderId="20" xfId="0" applyFont="1" applyFill="1" applyBorder="1" applyAlignment="1">
      <alignment horizontal="right"/>
    </xf>
    <xf numFmtId="0" fontId="1" fillId="28" borderId="15" xfId="0" applyFont="1" applyFill="1" applyBorder="1" applyAlignment="1">
      <alignment horizontal="right"/>
    </xf>
    <xf numFmtId="3" fontId="33" fillId="0" borderId="14" xfId="46" applyNumberFormat="1" applyFont="1" applyFill="1" applyBorder="1" applyAlignment="1">
      <alignment horizontal="right" vertical="center"/>
    </xf>
    <xf numFmtId="3" fontId="33" fillId="0" borderId="17" xfId="46" applyNumberFormat="1" applyFont="1" applyFill="1" applyBorder="1" applyAlignment="1">
      <alignment horizontal="right" vertical="center"/>
    </xf>
    <xf numFmtId="3" fontId="35" fillId="0" borderId="27" xfId="46" applyNumberFormat="1" applyFont="1" applyFill="1" applyBorder="1" applyAlignment="1">
      <alignment horizontal="right" vertical="center"/>
    </xf>
    <xf numFmtId="3" fontId="35" fillId="0" borderId="28" xfId="46" applyNumberFormat="1" applyFont="1" applyFill="1" applyBorder="1" applyAlignment="1">
      <alignment horizontal="righ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center" vertical="center" wrapText="1"/>
    </xf>
    <xf numFmtId="0" fontId="0" fillId="0" borderId="24" xfId="0" applyFont="1" applyFill="1" applyBorder="1"/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0" xfId="0" applyFont="1" applyFill="1" applyBorder="1"/>
    <xf numFmtId="3" fontId="0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3" fontId="0" fillId="0" borderId="14" xfId="0" applyNumberFormat="1" applyFont="1" applyFill="1" applyBorder="1"/>
    <xf numFmtId="164" fontId="0" fillId="0" borderId="19" xfId="0" applyNumberFormat="1" applyFont="1" applyFill="1" applyBorder="1" applyAlignment="1">
      <alignment horizontal="right"/>
    </xf>
    <xf numFmtId="0" fontId="1" fillId="0" borderId="23" xfId="0" applyFont="1" applyFill="1" applyBorder="1"/>
    <xf numFmtId="3" fontId="1" fillId="0" borderId="27" xfId="0" applyNumberFormat="1" applyFont="1" applyFill="1" applyBorder="1"/>
    <xf numFmtId="3" fontId="1" fillId="0" borderId="27" xfId="0" applyNumberFormat="1" applyFont="1" applyFill="1" applyBorder="1" applyAlignment="1">
      <alignment horizontal="right"/>
    </xf>
    <xf numFmtId="164" fontId="1" fillId="0" borderId="27" xfId="0" applyNumberFormat="1" applyFont="1" applyFill="1" applyBorder="1" applyAlignment="1">
      <alignment horizontal="right"/>
    </xf>
    <xf numFmtId="3" fontId="37" fillId="0" borderId="27" xfId="0" applyNumberFormat="1" applyFont="1" applyFill="1" applyBorder="1"/>
    <xf numFmtId="3" fontId="1" fillId="0" borderId="23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0" xfId="0" applyFont="1" applyFill="1" applyBorder="1"/>
  </cellXfs>
  <cellStyles count="6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able_number" xfId="46"/>
    <cellStyle name="eps.toc_heading" xfId="47"/>
    <cellStyle name="eps.under_table" xfId="48"/>
    <cellStyle name="Explanatory Text 2" xfId="49"/>
    <cellStyle name="Followed Hyperlink 2" xfId="50"/>
    <cellStyle name="Good 2" xfId="51"/>
    <cellStyle name="Heading 1 2" xfId="52"/>
    <cellStyle name="Heading 2 2" xfId="53"/>
    <cellStyle name="Heading 3 2" xfId="54"/>
    <cellStyle name="Heading 4 2" xfId="55"/>
    <cellStyle name="Input 2" xfId="56"/>
    <cellStyle name="Linked Cell 2" xfId="57"/>
    <cellStyle name="Neutral 2" xfId="59"/>
    <cellStyle name="Neutral 3" xfId="58"/>
    <cellStyle name="Normal" xfId="0" builtinId="0"/>
    <cellStyle name="Normal 2" xfId="60"/>
    <cellStyle name="Normal 3" xfId="1"/>
    <cellStyle name="Note 2" xfId="62"/>
    <cellStyle name="Note 3" xfId="61"/>
    <cellStyle name="Output 2" xfId="63"/>
    <cellStyle name="Percent 2" xfId="65"/>
    <cellStyle name="Percent 3" xfId="64"/>
    <cellStyle name="Title 2" xfId="66"/>
    <cellStyle name="Total 2" xfId="67"/>
    <cellStyle name="Warning Text 2" xfId="68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0" tint="-0.14999847407452621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medium">
          <color indexed="64"/>
        </right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I24" totalsRowShown="0" headerRowDxfId="3" dataDxfId="2" tableBorderDxfId="11">
  <autoFilter ref="A5:I24"/>
  <sortState ref="A6:I24">
    <sortCondition ref="A5:A24"/>
  </sortState>
  <tableColumns count="9">
    <tableColumn id="1" name="Column1" dataDxfId="0"/>
    <tableColumn id="2" name="Column2" dataDxfId="1"/>
    <tableColumn id="3" name="Column3" dataDxfId="10" dataCellStyle="eps.table_number"/>
    <tableColumn id="4" name="Column4" dataDxfId="9">
      <calculatedColumnFormula>(C6-B6)</calculatedColumnFormula>
    </tableColumn>
    <tableColumn id="5" name="Column5" dataDxfId="8">
      <calculatedColumnFormula>D6/B6</calculatedColumnFormula>
    </tableColumn>
    <tableColumn id="6" name="Column6" dataDxfId="7" dataCellStyle="eps.table_number"/>
    <tableColumn id="7" name="Column7" dataDxfId="6"/>
    <tableColumn id="8" name="Column8" dataDxfId="5">
      <calculatedColumnFormula>G6-C6</calculatedColumnFormula>
    </tableColumn>
    <tableColumn id="9" name="Column9" dataDxfId="4">
      <calculatedColumnFormula>H6/F6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E30" sqref="E30"/>
    </sheetView>
  </sheetViews>
  <sheetFormatPr defaultRowHeight="15" x14ac:dyDescent="0.25"/>
  <cols>
    <col min="1" max="1" width="22.28515625" customWidth="1"/>
    <col min="2" max="3" width="11.85546875" customWidth="1"/>
    <col min="4" max="4" width="11.5703125" customWidth="1"/>
    <col min="5" max="5" width="11.28515625" customWidth="1"/>
    <col min="6" max="6" width="12.28515625" customWidth="1"/>
    <col min="7" max="7" width="12.42578125" customWidth="1"/>
    <col min="8" max="8" width="12.140625" customWidth="1"/>
    <col min="9" max="9" width="11.5703125" customWidth="1"/>
  </cols>
  <sheetData>
    <row r="1" spans="1:9" ht="15.75" customHeight="1" x14ac:dyDescent="0.25">
      <c r="A1" s="1"/>
      <c r="B1" s="17" t="s">
        <v>23</v>
      </c>
      <c r="C1" s="18"/>
      <c r="D1" s="18"/>
      <c r="E1" s="19"/>
      <c r="F1" s="20" t="s">
        <v>27</v>
      </c>
      <c r="G1" s="18"/>
      <c r="H1" s="18"/>
      <c r="I1" s="19"/>
    </row>
    <row r="2" spans="1:9" ht="15" customHeight="1" x14ac:dyDescent="0.25">
      <c r="A2" s="1"/>
      <c r="B2" s="17"/>
      <c r="C2" s="18"/>
      <c r="D2" s="18"/>
      <c r="E2" s="19"/>
      <c r="F2" s="20"/>
      <c r="G2" s="18"/>
      <c r="H2" s="18"/>
      <c r="I2" s="19"/>
    </row>
    <row r="3" spans="1:9" ht="15.75" x14ac:dyDescent="0.25">
      <c r="A3" s="1"/>
      <c r="B3" s="2"/>
      <c r="C3" s="3"/>
      <c r="D3" s="3"/>
      <c r="E3" s="5"/>
      <c r="F3" s="4"/>
      <c r="G3" s="3"/>
      <c r="H3" s="3"/>
      <c r="I3" s="5"/>
    </row>
    <row r="4" spans="1:9" ht="15.75" x14ac:dyDescent="0.25">
      <c r="A4" s="6" t="s">
        <v>0</v>
      </c>
      <c r="B4" s="7">
        <v>1990</v>
      </c>
      <c r="C4" s="8">
        <v>2000</v>
      </c>
      <c r="D4" s="9" t="s">
        <v>21</v>
      </c>
      <c r="E4" s="10" t="s">
        <v>22</v>
      </c>
      <c r="F4" s="11">
        <v>2000</v>
      </c>
      <c r="G4" s="12">
        <v>2015</v>
      </c>
      <c r="H4" s="12" t="s">
        <v>25</v>
      </c>
      <c r="I4" s="10" t="s">
        <v>22</v>
      </c>
    </row>
    <row r="5" spans="1:9" x14ac:dyDescent="0.25">
      <c r="A5" s="24" t="s">
        <v>29</v>
      </c>
      <c r="B5" s="25" t="s">
        <v>30</v>
      </c>
      <c r="C5" s="25" t="s">
        <v>31</v>
      </c>
      <c r="D5" s="25" t="s">
        <v>32</v>
      </c>
      <c r="E5" s="25" t="s">
        <v>33</v>
      </c>
      <c r="F5" s="26" t="s">
        <v>34</v>
      </c>
      <c r="G5" s="27" t="s">
        <v>35</v>
      </c>
      <c r="H5" s="27" t="s">
        <v>36</v>
      </c>
      <c r="I5" s="27" t="s">
        <v>37</v>
      </c>
    </row>
    <row r="6" spans="1:9" x14ac:dyDescent="0.25">
      <c r="A6" s="40" t="s">
        <v>1</v>
      </c>
      <c r="B6" s="29">
        <v>573</v>
      </c>
      <c r="C6" s="13">
        <v>675</v>
      </c>
      <c r="D6" s="29">
        <f t="shared" ref="D6:D24" si="0">(C6-B6)</f>
        <v>102</v>
      </c>
      <c r="E6" s="30">
        <f t="shared" ref="E6:E24" si="1">D6/B6</f>
        <v>0.17801047120418848</v>
      </c>
      <c r="F6" s="14">
        <v>675</v>
      </c>
      <c r="G6" s="31">
        <v>663</v>
      </c>
      <c r="H6" s="29">
        <f t="shared" ref="H6:H24" si="2">G6-C6</f>
        <v>-12</v>
      </c>
      <c r="I6" s="30">
        <f t="shared" ref="I6:I24" si="3">H6/F6</f>
        <v>-1.7777777777777778E-2</v>
      </c>
    </row>
    <row r="7" spans="1:9" x14ac:dyDescent="0.25">
      <c r="A7" s="40" t="s">
        <v>2</v>
      </c>
      <c r="B7" s="29">
        <v>2648</v>
      </c>
      <c r="C7" s="13">
        <v>2960</v>
      </c>
      <c r="D7" s="29">
        <f t="shared" si="0"/>
        <v>312</v>
      </c>
      <c r="E7" s="30">
        <f t="shared" si="1"/>
        <v>0.11782477341389729</v>
      </c>
      <c r="F7" s="14">
        <v>2960</v>
      </c>
      <c r="G7" s="31">
        <v>3095</v>
      </c>
      <c r="H7" s="29">
        <f t="shared" si="2"/>
        <v>135</v>
      </c>
      <c r="I7" s="30">
        <f t="shared" si="3"/>
        <v>4.5608108108108107E-2</v>
      </c>
    </row>
    <row r="8" spans="1:9" x14ac:dyDescent="0.25">
      <c r="A8" s="40" t="s">
        <v>3</v>
      </c>
      <c r="B8" s="29">
        <v>2365</v>
      </c>
      <c r="C8" s="13">
        <v>2334</v>
      </c>
      <c r="D8" s="29">
        <f t="shared" si="0"/>
        <v>-31</v>
      </c>
      <c r="E8" s="30">
        <f t="shared" si="1"/>
        <v>-1.3107822410147992E-2</v>
      </c>
      <c r="F8" s="14">
        <v>2334</v>
      </c>
      <c r="G8" s="31">
        <v>1855</v>
      </c>
      <c r="H8" s="29">
        <f t="shared" si="2"/>
        <v>-479</v>
      </c>
      <c r="I8" s="30">
        <f t="shared" si="3"/>
        <v>-0.20522707797772066</v>
      </c>
    </row>
    <row r="9" spans="1:9" x14ac:dyDescent="0.25">
      <c r="A9" s="40" t="s">
        <v>4</v>
      </c>
      <c r="B9" s="29">
        <v>667</v>
      </c>
      <c r="C9" s="13">
        <v>782</v>
      </c>
      <c r="D9" s="29">
        <f t="shared" si="0"/>
        <v>115</v>
      </c>
      <c r="E9" s="30">
        <f t="shared" si="1"/>
        <v>0.17241379310344829</v>
      </c>
      <c r="F9" s="14">
        <v>782</v>
      </c>
      <c r="G9" s="31">
        <v>934</v>
      </c>
      <c r="H9" s="29">
        <f t="shared" si="2"/>
        <v>152</v>
      </c>
      <c r="I9" s="30">
        <f t="shared" si="3"/>
        <v>0.19437340153452684</v>
      </c>
    </row>
    <row r="10" spans="1:9" x14ac:dyDescent="0.25">
      <c r="A10" s="40" t="s">
        <v>5</v>
      </c>
      <c r="B10" s="29">
        <v>2333</v>
      </c>
      <c r="C10" s="13">
        <v>2644</v>
      </c>
      <c r="D10" s="29">
        <f t="shared" si="0"/>
        <v>311</v>
      </c>
      <c r="E10" s="30">
        <f t="shared" si="1"/>
        <v>0.13330475782254608</v>
      </c>
      <c r="F10" s="14">
        <v>2644</v>
      </c>
      <c r="G10" s="31">
        <v>2728</v>
      </c>
      <c r="H10" s="29">
        <f t="shared" si="2"/>
        <v>84</v>
      </c>
      <c r="I10" s="30">
        <f t="shared" si="3"/>
        <v>3.1770045385779121E-2</v>
      </c>
    </row>
    <row r="11" spans="1:9" x14ac:dyDescent="0.25">
      <c r="A11" s="40" t="s">
        <v>6</v>
      </c>
      <c r="B11" s="29">
        <v>1836</v>
      </c>
      <c r="C11" s="13">
        <v>2041</v>
      </c>
      <c r="D11" s="29">
        <f t="shared" si="0"/>
        <v>205</v>
      </c>
      <c r="E11" s="30">
        <f t="shared" si="1"/>
        <v>0.1116557734204793</v>
      </c>
      <c r="F11" s="14">
        <v>2041</v>
      </c>
      <c r="G11" s="31">
        <v>2046</v>
      </c>
      <c r="H11" s="29">
        <f t="shared" si="2"/>
        <v>5</v>
      </c>
      <c r="I11" s="30">
        <f t="shared" si="3"/>
        <v>2.4497795198432141E-3</v>
      </c>
    </row>
    <row r="12" spans="1:9" x14ac:dyDescent="0.25">
      <c r="A12" s="40" t="s">
        <v>7</v>
      </c>
      <c r="B12" s="29">
        <v>1332</v>
      </c>
      <c r="C12" s="13">
        <v>1625</v>
      </c>
      <c r="D12" s="29">
        <f t="shared" si="0"/>
        <v>293</v>
      </c>
      <c r="E12" s="30">
        <f t="shared" si="1"/>
        <v>0.21996996996996998</v>
      </c>
      <c r="F12" s="14">
        <v>1625</v>
      </c>
      <c r="G12" s="31">
        <v>1838</v>
      </c>
      <c r="H12" s="29">
        <f t="shared" si="2"/>
        <v>213</v>
      </c>
      <c r="I12" s="30">
        <f t="shared" si="3"/>
        <v>0.13107692307692306</v>
      </c>
    </row>
    <row r="13" spans="1:9" x14ac:dyDescent="0.25">
      <c r="A13" s="40" t="s">
        <v>8</v>
      </c>
      <c r="B13" s="29">
        <v>993</v>
      </c>
      <c r="C13" s="13">
        <v>1090</v>
      </c>
      <c r="D13" s="29">
        <f t="shared" si="0"/>
        <v>97</v>
      </c>
      <c r="E13" s="30">
        <f t="shared" si="1"/>
        <v>9.7683786505538772E-2</v>
      </c>
      <c r="F13" s="14">
        <v>1090</v>
      </c>
      <c r="G13" s="31">
        <v>1102</v>
      </c>
      <c r="H13" s="29">
        <f t="shared" si="2"/>
        <v>12</v>
      </c>
      <c r="I13" s="30">
        <f t="shared" si="3"/>
        <v>1.1009174311926606E-2</v>
      </c>
    </row>
    <row r="14" spans="1:9" x14ac:dyDescent="0.25">
      <c r="A14" s="40" t="s">
        <v>9</v>
      </c>
      <c r="B14" s="29">
        <v>2111</v>
      </c>
      <c r="C14" s="13">
        <v>2388</v>
      </c>
      <c r="D14" s="29">
        <f t="shared" si="0"/>
        <v>277</v>
      </c>
      <c r="E14" s="30">
        <f t="shared" si="1"/>
        <v>0.13121743249644718</v>
      </c>
      <c r="F14" s="14">
        <v>2388</v>
      </c>
      <c r="G14" s="31">
        <v>2527</v>
      </c>
      <c r="H14" s="29">
        <f t="shared" si="2"/>
        <v>139</v>
      </c>
      <c r="I14" s="30">
        <f t="shared" si="3"/>
        <v>5.8207705192629813E-2</v>
      </c>
    </row>
    <row r="15" spans="1:9" x14ac:dyDescent="0.25">
      <c r="A15" s="40" t="s">
        <v>20</v>
      </c>
      <c r="B15" s="29">
        <v>88</v>
      </c>
      <c r="C15" s="13">
        <v>75</v>
      </c>
      <c r="D15" s="29">
        <f t="shared" si="0"/>
        <v>-13</v>
      </c>
      <c r="E15" s="30">
        <f t="shared" si="1"/>
        <v>-0.14772727272727273</v>
      </c>
      <c r="F15" s="14">
        <v>75</v>
      </c>
      <c r="G15" s="31">
        <v>34</v>
      </c>
      <c r="H15" s="29">
        <f t="shared" si="2"/>
        <v>-41</v>
      </c>
      <c r="I15" s="30">
        <f t="shared" si="3"/>
        <v>-0.54666666666666663</v>
      </c>
    </row>
    <row r="16" spans="1:9" x14ac:dyDescent="0.25">
      <c r="A16" s="40" t="s">
        <v>10</v>
      </c>
      <c r="B16" s="29">
        <v>1509</v>
      </c>
      <c r="C16" s="13">
        <v>1748</v>
      </c>
      <c r="D16" s="29">
        <f t="shared" si="0"/>
        <v>239</v>
      </c>
      <c r="E16" s="30">
        <f t="shared" si="1"/>
        <v>0.15838303512259774</v>
      </c>
      <c r="F16" s="14">
        <v>1748</v>
      </c>
      <c r="G16" s="31">
        <v>1804</v>
      </c>
      <c r="H16" s="29">
        <f t="shared" si="2"/>
        <v>56</v>
      </c>
      <c r="I16" s="30">
        <f t="shared" si="3"/>
        <v>3.2036613272311214E-2</v>
      </c>
    </row>
    <row r="17" spans="1:9" x14ac:dyDescent="0.25">
      <c r="A17" s="40" t="s">
        <v>11</v>
      </c>
      <c r="B17" s="29">
        <v>1457</v>
      </c>
      <c r="C17" s="13">
        <v>1626</v>
      </c>
      <c r="D17" s="29">
        <f t="shared" si="0"/>
        <v>169</v>
      </c>
      <c r="E17" s="30">
        <f t="shared" si="1"/>
        <v>0.11599176389842142</v>
      </c>
      <c r="F17" s="14">
        <v>1626</v>
      </c>
      <c r="G17" s="31">
        <v>1557</v>
      </c>
      <c r="H17" s="29">
        <f t="shared" si="2"/>
        <v>-69</v>
      </c>
      <c r="I17" s="30">
        <f t="shared" si="3"/>
        <v>-4.2435424354243544E-2</v>
      </c>
    </row>
    <row r="18" spans="1:9" x14ac:dyDescent="0.25">
      <c r="A18" s="40" t="s">
        <v>12</v>
      </c>
      <c r="B18" s="29">
        <v>458</v>
      </c>
      <c r="C18" s="13">
        <v>509</v>
      </c>
      <c r="D18" s="29">
        <f t="shared" si="0"/>
        <v>51</v>
      </c>
      <c r="E18" s="30">
        <f t="shared" si="1"/>
        <v>0.11135371179039301</v>
      </c>
      <c r="F18" s="14">
        <v>509</v>
      </c>
      <c r="G18" s="31">
        <v>538</v>
      </c>
      <c r="H18" s="29">
        <f t="shared" si="2"/>
        <v>29</v>
      </c>
      <c r="I18" s="30">
        <f t="shared" si="3"/>
        <v>5.6974459724950882E-2</v>
      </c>
    </row>
    <row r="19" spans="1:9" x14ac:dyDescent="0.25">
      <c r="A19" s="40" t="s">
        <v>13</v>
      </c>
      <c r="B19" s="29">
        <v>825</v>
      </c>
      <c r="C19" s="13">
        <v>897</v>
      </c>
      <c r="D19" s="29">
        <f t="shared" si="0"/>
        <v>72</v>
      </c>
      <c r="E19" s="30">
        <f t="shared" si="1"/>
        <v>8.727272727272728E-2</v>
      </c>
      <c r="F19" s="14">
        <v>897</v>
      </c>
      <c r="G19" s="31">
        <v>948</v>
      </c>
      <c r="H19" s="29">
        <f t="shared" si="2"/>
        <v>51</v>
      </c>
      <c r="I19" s="30">
        <f t="shared" si="3"/>
        <v>5.6856187290969896E-2</v>
      </c>
    </row>
    <row r="20" spans="1:9" x14ac:dyDescent="0.25">
      <c r="A20" s="40" t="s">
        <v>14</v>
      </c>
      <c r="B20" s="29">
        <v>628</v>
      </c>
      <c r="C20" s="13">
        <v>684</v>
      </c>
      <c r="D20" s="29">
        <f t="shared" si="0"/>
        <v>56</v>
      </c>
      <c r="E20" s="30">
        <f t="shared" si="1"/>
        <v>8.9171974522292988E-2</v>
      </c>
      <c r="F20" s="14">
        <v>684</v>
      </c>
      <c r="G20" s="31">
        <v>630</v>
      </c>
      <c r="H20" s="29">
        <f t="shared" si="2"/>
        <v>-54</v>
      </c>
      <c r="I20" s="30">
        <f t="shared" si="3"/>
        <v>-7.8947368421052627E-2</v>
      </c>
    </row>
    <row r="21" spans="1:9" x14ac:dyDescent="0.25">
      <c r="A21" s="40" t="s">
        <v>15</v>
      </c>
      <c r="B21" s="29">
        <v>4601</v>
      </c>
      <c r="C21" s="13">
        <v>4916</v>
      </c>
      <c r="D21" s="29">
        <f t="shared" si="0"/>
        <v>315</v>
      </c>
      <c r="E21" s="30">
        <f t="shared" si="1"/>
        <v>6.8463377526624652E-2</v>
      </c>
      <c r="F21" s="14">
        <v>4916</v>
      </c>
      <c r="G21" s="31">
        <v>5013</v>
      </c>
      <c r="H21" s="29">
        <f t="shared" si="2"/>
        <v>97</v>
      </c>
      <c r="I21" s="30">
        <f t="shared" si="3"/>
        <v>1.9731489015459722E-2</v>
      </c>
    </row>
    <row r="22" spans="1:9" x14ac:dyDescent="0.25">
      <c r="A22" s="40" t="s">
        <v>16</v>
      </c>
      <c r="B22" s="29">
        <v>659</v>
      </c>
      <c r="C22" s="13">
        <v>745</v>
      </c>
      <c r="D22" s="29">
        <f t="shared" si="0"/>
        <v>86</v>
      </c>
      <c r="E22" s="30">
        <f t="shared" si="1"/>
        <v>0.13050075872534142</v>
      </c>
      <c r="F22" s="14">
        <v>745</v>
      </c>
      <c r="G22" s="31">
        <v>792</v>
      </c>
      <c r="H22" s="29">
        <f t="shared" si="2"/>
        <v>47</v>
      </c>
      <c r="I22" s="30">
        <f t="shared" si="3"/>
        <v>6.3087248322147654E-2</v>
      </c>
    </row>
    <row r="23" spans="1:9" x14ac:dyDescent="0.25">
      <c r="A23" s="40" t="s">
        <v>17</v>
      </c>
      <c r="B23" s="29">
        <v>1932</v>
      </c>
      <c r="C23" s="13">
        <v>2273</v>
      </c>
      <c r="D23" s="29">
        <f t="shared" si="0"/>
        <v>341</v>
      </c>
      <c r="E23" s="30">
        <f t="shared" si="1"/>
        <v>0.17650103519668736</v>
      </c>
      <c r="F23" s="14">
        <v>2273</v>
      </c>
      <c r="G23" s="31">
        <v>2375</v>
      </c>
      <c r="H23" s="29">
        <f t="shared" si="2"/>
        <v>102</v>
      </c>
      <c r="I23" s="30">
        <f t="shared" si="3"/>
        <v>4.4874615046194458E-2</v>
      </c>
    </row>
    <row r="24" spans="1:9" x14ac:dyDescent="0.25">
      <c r="A24" s="40" t="s">
        <v>18</v>
      </c>
      <c r="B24" s="29">
        <v>3343</v>
      </c>
      <c r="C24" s="13">
        <v>3603</v>
      </c>
      <c r="D24" s="29">
        <f t="shared" si="0"/>
        <v>260</v>
      </c>
      <c r="E24" s="30">
        <f t="shared" si="1"/>
        <v>7.7774454083158834E-2</v>
      </c>
      <c r="F24" s="14">
        <v>3603</v>
      </c>
      <c r="G24" s="31">
        <v>3677</v>
      </c>
      <c r="H24" s="29">
        <f t="shared" si="2"/>
        <v>74</v>
      </c>
      <c r="I24" s="30">
        <f t="shared" si="3"/>
        <v>2.0538440188731612E-2</v>
      </c>
    </row>
    <row r="25" spans="1:9" x14ac:dyDescent="0.25">
      <c r="A25" s="28"/>
      <c r="B25" s="29"/>
      <c r="C25" s="13"/>
      <c r="D25" s="13"/>
      <c r="E25" s="13"/>
      <c r="F25" s="14"/>
      <c r="G25" s="30"/>
      <c r="H25" s="13"/>
      <c r="I25" s="32"/>
    </row>
    <row r="26" spans="1:9" x14ac:dyDescent="0.25">
      <c r="A26" s="33" t="s">
        <v>19</v>
      </c>
      <c r="B26" s="34">
        <f>SUM(B6:B24)</f>
        <v>30358</v>
      </c>
      <c r="C26" s="15">
        <f>SUM(C6:C24)</f>
        <v>33615</v>
      </c>
      <c r="D26" s="35">
        <f>(C26-B26)</f>
        <v>3257</v>
      </c>
      <c r="E26" s="36"/>
      <c r="F26" s="16">
        <f>SUM(F6:F24)</f>
        <v>33615</v>
      </c>
      <c r="G26" s="37">
        <v>34156</v>
      </c>
      <c r="H26" s="38">
        <f>G26-C26</f>
        <v>541</v>
      </c>
      <c r="I26" s="39"/>
    </row>
    <row r="27" spans="1:9" ht="20.25" customHeight="1" x14ac:dyDescent="0.25">
      <c r="A27" s="21" t="s">
        <v>24</v>
      </c>
      <c r="B27" s="21"/>
      <c r="C27" s="21"/>
      <c r="F27" s="23" t="s">
        <v>28</v>
      </c>
      <c r="G27" s="23"/>
      <c r="H27" s="23"/>
    </row>
    <row r="28" spans="1:9" x14ac:dyDescent="0.25">
      <c r="A28" s="21"/>
      <c r="B28" s="21"/>
      <c r="C28" s="21"/>
      <c r="F28" s="23"/>
      <c r="G28" s="23"/>
      <c r="H28" s="23"/>
    </row>
    <row r="29" spans="1:9" x14ac:dyDescent="0.25">
      <c r="F29" s="23"/>
      <c r="G29" s="23"/>
      <c r="H29" s="23"/>
    </row>
    <row r="31" spans="1:9" x14ac:dyDescent="0.25">
      <c r="A31" s="22" t="s">
        <v>26</v>
      </c>
      <c r="B31" s="22"/>
      <c r="C31" s="22"/>
      <c r="D31" s="22"/>
    </row>
  </sheetData>
  <mergeCells count="5">
    <mergeCell ref="B1:E2"/>
    <mergeCell ref="F1:I2"/>
    <mergeCell ref="A27:C28"/>
    <mergeCell ref="A31:D31"/>
    <mergeCell ref="F27:H29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hspetla</cp:lastModifiedBy>
  <cp:lastPrinted>2017-08-01T15:55:37Z</cp:lastPrinted>
  <dcterms:created xsi:type="dcterms:W3CDTF">2014-12-01T18:42:42Z</dcterms:created>
  <dcterms:modified xsi:type="dcterms:W3CDTF">2017-08-14T13:31:06Z</dcterms:modified>
</cp:coreProperties>
</file>